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6915" activeTab="0"/>
  </bookViews>
  <sheets>
    <sheet name="Total Occupational Students" sheetId="1" r:id="rId1"/>
    <sheet name="Race-Ethnicty and Gender" sheetId="2" r:id="rId2"/>
    <sheet name="Special Populations" sheetId="3" r:id="rId3"/>
  </sheets>
  <definedNames>
    <definedName name="_xlnm.Print_Titles" localSheetId="1">'Race-Ethnicty and Gender'!$A:$A</definedName>
    <definedName name="_xlnm.Print_Titles" localSheetId="2">'Special Populations'!$A:$A</definedName>
  </definedNames>
  <calcPr fullCalcOnLoad="1"/>
</workbook>
</file>

<file path=xl/sharedStrings.xml><?xml version="1.0" encoding="utf-8"?>
<sst xmlns="http://schemas.openxmlformats.org/spreadsheetml/2006/main" count="257" uniqueCount="103">
  <si>
    <t>Enrolled in Fall 2006 and Did Not Earn an Award during 2006-07</t>
  </si>
  <si>
    <t>Remained Enrolled during 2007-08</t>
  </si>
  <si>
    <t>Transferred during 2007-08</t>
  </si>
  <si>
    <t>No Longer Enrolled at Any Institution</t>
  </si>
  <si>
    <t>Alpena Community College</t>
  </si>
  <si>
    <t>Bay De Noc Community College</t>
  </si>
  <si>
    <t>Mott Community College</t>
  </si>
  <si>
    <t>Delta College</t>
  </si>
  <si>
    <t>Gogebic Community College</t>
  </si>
  <si>
    <t>Grand Rapids Community College</t>
  </si>
  <si>
    <t>Henry Ford Community College</t>
  </si>
  <si>
    <t xml:space="preserve"> 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</si>
  <si>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</si>
  <si>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</si>
  <si>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</si>
  <si>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</si>
  <si>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</si>
  <si>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</si>
  <si>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</si>
  <si>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</si>
  <si>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</si>
  <si>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</si>
  <si>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</si>
  <si>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</si>
  <si>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</si>
  <si>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</si>
  <si>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</si>
  <si>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</si>
  <si>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</si>
  <si>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</si>
  <si>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</si>
  <si>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</si>
  <si>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 State</t>
  </si>
  <si>
    <t>Northern Michigan</t>
  </si>
  <si>
    <t>Lake Superior State</t>
  </si>
  <si>
    <t>State Expected Level</t>
  </si>
  <si>
    <t>Non-Resident Alien M</t>
  </si>
  <si>
    <t>Non-Resident Alien W</t>
  </si>
  <si>
    <t>Black, Non Hispanic M</t>
  </si>
  <si>
    <t>Asian Women</t>
  </si>
  <si>
    <t>American Indian M</t>
  </si>
  <si>
    <t>Hispanic Men</t>
  </si>
  <si>
    <t>White Men</t>
  </si>
  <si>
    <t>Unknown M</t>
  </si>
  <si>
    <t>Black, Non Hispanic W</t>
  </si>
  <si>
    <t>Asian Men</t>
  </si>
  <si>
    <t>Hispanic Women</t>
  </si>
  <si>
    <t>White W</t>
  </si>
  <si>
    <t>Unknown W</t>
  </si>
  <si>
    <t>%</t>
  </si>
  <si>
    <t>American Indian W</t>
  </si>
  <si>
    <t xml:space="preserve">3P1 - Prelimnary Report </t>
  </si>
  <si>
    <t>Ethncity and Gender</t>
  </si>
  <si>
    <t>Total</t>
  </si>
  <si>
    <t>Single Parent</t>
  </si>
  <si>
    <t>Displaced Homemaker</t>
  </si>
  <si>
    <t>LEP</t>
  </si>
  <si>
    <t>Econ. Disadvantaged</t>
  </si>
  <si>
    <t>Individuals With Disabilities</t>
  </si>
  <si>
    <t>Tech Prep</t>
  </si>
  <si>
    <t xml:space="preserve">Alpena </t>
  </si>
  <si>
    <t xml:space="preserve">Bay De Noc  </t>
  </si>
  <si>
    <t xml:space="preserve">Mott  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</si>
  <si>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</si>
  <si>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</si>
  <si>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</si>
  <si>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</si>
  <si>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</si>
  <si>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</si>
  <si>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</si>
  <si>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</si>
  <si>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</si>
  <si>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</si>
  <si>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</si>
  <si>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</si>
  <si>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</si>
  <si>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</si>
  <si>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</si>
  <si>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</si>
  <si>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</si>
  <si>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</si>
  <si>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>St. Clair County</t>
  </si>
  <si>
    <t xml:space="preserve">Southwestern Michigan </t>
  </si>
  <si>
    <t xml:space="preserve">Washtenaw  </t>
  </si>
  <si>
    <t xml:space="preserve">Wayne County  </t>
  </si>
  <si>
    <t xml:space="preserve">West Shore </t>
  </si>
  <si>
    <t>Bay Mills</t>
  </si>
  <si>
    <t>Ferris</t>
  </si>
  <si>
    <t>Not Submitted as of October 21, 2008</t>
  </si>
  <si>
    <t>Non-Traditional</t>
  </si>
  <si>
    <t>TOTAL</t>
  </si>
  <si>
    <t>EXPECTED LEVEL</t>
  </si>
  <si>
    <t>Schoolcraft</t>
  </si>
  <si>
    <t>Under Review</t>
  </si>
  <si>
    <t>Core Indicator 3P1 - Student Retention and Transfer</t>
  </si>
  <si>
    <t>And Didn't Earn an Award during 2007-08</t>
  </si>
  <si>
    <t xml:space="preserve">Total Enrolled in Fall '06 </t>
  </si>
  <si>
    <t>Remained Enrolled</t>
  </si>
  <si>
    <t>+ Transferred</t>
  </si>
  <si>
    <t>No</t>
  </si>
  <si>
    <t>Longer Enrolled</t>
  </si>
  <si>
    <t>Not Submitted</t>
  </si>
  <si>
    <t>Editting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</si>
</sst>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8"/>
      <name val="Verdan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Continuous"/>
    </xf>
    <xf numFmtId="10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" xfId="0" applyFont="1" applyBorder="1" applyAlignment="1">
      <alignment horizontal="centerContinuous"/>
    </xf>
    <xf numFmtId="10" fontId="8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8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Continuous"/>
    </xf>
    <xf numFmtId="10" fontId="6" fillId="0" borderId="0" xfId="0" applyNumberFormat="1" applyFont="1" applyBorder="1" applyAlignment="1">
      <alignment/>
    </xf>
    <xf numFmtId="10" fontId="7" fillId="0" borderId="3" xfId="0" applyNumberFormat="1" applyFont="1" applyBorder="1" applyAlignment="1">
      <alignment horizontal="center" wrapText="1"/>
    </xf>
    <xf numFmtId="10" fontId="8" fillId="0" borderId="0" xfId="0" applyNumberFormat="1" applyFont="1" applyBorder="1" applyAlignment="1">
      <alignment/>
    </xf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10" fontId="14" fillId="0" borderId="0" xfId="0" applyNumberFormat="1" applyFont="1" applyAlignment="1">
      <alignment/>
    </xf>
    <xf numFmtId="10" fontId="14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10" fontId="14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10" fontId="14" fillId="0" borderId="0" xfId="0" applyNumberFormat="1" applyFont="1" applyBorder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0" fontId="16" fillId="0" borderId="0" xfId="0" applyNumberFormat="1" applyFont="1" applyAlignment="1">
      <alignment/>
    </xf>
    <xf numFmtId="10" fontId="16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9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8" fillId="0" borderId="1" xfId="0" applyFont="1" applyFill="1" applyBorder="1" applyAlignment="1" quotePrefix="1">
      <alignment horizontal="center"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tabSelected="1" workbookViewId="0" topLeftCell="A1">
      <selection activeCell="L3" sqref="L3"/>
    </sheetView>
  </sheetViews>
  <sheetFormatPr defaultColWidth="9.140625" defaultRowHeight="12.75"/>
  <cols>
    <col min="1" max="1" width="17.140625" style="75" customWidth="1"/>
    <col min="2" max="2" width="0.9921875" style="75" customWidth="1"/>
    <col min="3" max="3" width="8.421875" style="75" hidden="1" customWidth="1"/>
    <col min="4" max="4" width="9.00390625" style="75" hidden="1" customWidth="1"/>
    <col min="5" max="5" width="9.140625" style="75" hidden="1" customWidth="1"/>
    <col min="6" max="6" width="8.57421875" style="75" hidden="1" customWidth="1"/>
    <col min="7" max="7" width="2.421875" style="75" hidden="1" customWidth="1"/>
    <col min="8" max="8" width="8.421875" style="75" hidden="1" customWidth="1"/>
    <col min="9" max="9" width="9.00390625" style="75" hidden="1" customWidth="1"/>
    <col min="10" max="10" width="9.140625" style="75" hidden="1" customWidth="1"/>
    <col min="11" max="11" width="8.57421875" style="75" hidden="1" customWidth="1"/>
    <col min="12" max="12" width="40.421875" style="76" customWidth="1"/>
    <col min="13" max="13" width="16.28125" style="75" customWidth="1"/>
    <col min="14" max="14" width="9.28125" style="75" hidden="1" customWidth="1"/>
    <col min="15" max="15" width="13.8515625" style="75" customWidth="1"/>
    <col min="16" max="16384" width="9.140625" style="75" customWidth="1"/>
  </cols>
  <sheetData>
    <row r="1" ht="15.75">
      <c r="A1" s="1" t="s">
        <v>94</v>
      </c>
    </row>
    <row r="2" spans="1:15" ht="20.25" customHeight="1">
      <c r="A2" s="35">
        <v>39892</v>
      </c>
      <c r="B2" s="2"/>
      <c r="L2" s="77"/>
      <c r="N2" s="2"/>
      <c r="O2" s="2"/>
    </row>
    <row r="3" spans="1:15" ht="20.25" customHeight="1">
      <c r="A3" s="35"/>
      <c r="B3" s="2"/>
      <c r="L3" s="77"/>
      <c r="N3" s="2"/>
      <c r="O3" s="2"/>
    </row>
    <row r="4" spans="1:15" ht="15.75" customHeight="1">
      <c r="A4" s="35"/>
      <c r="B4" s="2"/>
      <c r="L4" s="85" t="s">
        <v>96</v>
      </c>
      <c r="M4" s="88" t="s">
        <v>97</v>
      </c>
      <c r="N4" s="2" t="s">
        <v>99</v>
      </c>
      <c r="O4" s="2"/>
    </row>
    <row r="5" spans="2:15" s="16" customFormat="1" ht="14.25" customHeight="1" thickBot="1">
      <c r="B5" s="78"/>
      <c r="C5" s="79" t="s">
        <v>0</v>
      </c>
      <c r="D5" s="79" t="s">
        <v>1</v>
      </c>
      <c r="E5" s="79" t="s">
        <v>2</v>
      </c>
      <c r="F5" s="79" t="s">
        <v>3</v>
      </c>
      <c r="G5" s="79"/>
      <c r="H5" s="79" t="s">
        <v>0</v>
      </c>
      <c r="I5" s="79" t="s">
        <v>1</v>
      </c>
      <c r="J5" s="79" t="s">
        <v>2</v>
      </c>
      <c r="K5" s="78" t="s">
        <v>3</v>
      </c>
      <c r="L5" s="86" t="s">
        <v>95</v>
      </c>
      <c r="M5" s="87" t="s">
        <v>98</v>
      </c>
      <c r="N5" s="80" t="s">
        <v>100</v>
      </c>
      <c r="O5" s="80" t="s">
        <v>49</v>
      </c>
    </row>
    <row r="6" s="16" customFormat="1" ht="12.75" thickTop="1">
      <c r="L6" s="18"/>
    </row>
    <row r="7" spans="1:15" s="16" customFormat="1" ht="14.25" customHeight="1">
      <c r="A7" s="62" t="s">
        <v>60</v>
      </c>
      <c r="C7" s="67">
        <v>294</v>
      </c>
      <c r="D7" s="67">
        <v>171</v>
      </c>
      <c r="E7" s="67">
        <v>0</v>
      </c>
      <c r="F7" s="67">
        <v>1</v>
      </c>
      <c r="G7" s="67"/>
      <c r="H7" s="67">
        <v>427</v>
      </c>
      <c r="I7" s="67">
        <v>273</v>
      </c>
      <c r="J7" s="67">
        <v>0</v>
      </c>
      <c r="K7" s="67">
        <v>0</v>
      </c>
      <c r="L7" s="72">
        <v>721</v>
      </c>
      <c r="M7" s="67">
        <v>444</v>
      </c>
      <c r="N7" s="67">
        <v>0.6158113730929264</v>
      </c>
      <c r="O7" s="17">
        <f>+M7/L7</f>
        <v>0.6158113730929264</v>
      </c>
    </row>
    <row r="8" spans="1:15" s="16" customFormat="1" ht="12">
      <c r="A8" s="62" t="s">
        <v>61</v>
      </c>
      <c r="C8" s="67">
        <v>262</v>
      </c>
      <c r="D8" s="67">
        <v>166</v>
      </c>
      <c r="E8" s="67">
        <v>22</v>
      </c>
      <c r="F8" s="67">
        <v>84</v>
      </c>
      <c r="G8" s="67"/>
      <c r="H8" s="67">
        <v>344</v>
      </c>
      <c r="I8" s="67">
        <v>215</v>
      </c>
      <c r="J8" s="67">
        <v>18</v>
      </c>
      <c r="K8" s="67">
        <v>112</v>
      </c>
      <c r="L8" s="72">
        <v>606</v>
      </c>
      <c r="M8" s="67">
        <v>421</v>
      </c>
      <c r="N8" s="67">
        <v>0.6947194719471947</v>
      </c>
      <c r="O8" s="17">
        <f aca="true" t="shared" si="0" ref="O8:O36">+M8/L8</f>
        <v>0.6947194719471947</v>
      </c>
    </row>
    <row r="9" spans="1:15" s="16" customFormat="1" ht="12">
      <c r="A9" s="62" t="s">
        <v>62</v>
      </c>
      <c r="C9" s="67">
        <v>968</v>
      </c>
      <c r="D9" s="67">
        <v>537</v>
      </c>
      <c r="E9" s="67">
        <v>88</v>
      </c>
      <c r="F9" s="67">
        <v>343</v>
      </c>
      <c r="G9" s="67"/>
      <c r="H9" s="67">
        <v>2069</v>
      </c>
      <c r="I9" s="67">
        <v>1182</v>
      </c>
      <c r="J9" s="67">
        <v>150</v>
      </c>
      <c r="K9" s="67">
        <v>737</v>
      </c>
      <c r="L9" s="72">
        <v>3037</v>
      </c>
      <c r="M9" s="67">
        <v>1957</v>
      </c>
      <c r="N9" s="67">
        <v>0.644385907145209</v>
      </c>
      <c r="O9" s="17">
        <f t="shared" si="0"/>
        <v>0.644385907145209</v>
      </c>
    </row>
    <row r="10" spans="1:15" s="16" customFormat="1" ht="12">
      <c r="A10" s="62" t="s">
        <v>7</v>
      </c>
      <c r="C10" s="67">
        <v>1231</v>
      </c>
      <c r="D10" s="67">
        <v>765</v>
      </c>
      <c r="E10" s="67">
        <v>77</v>
      </c>
      <c r="F10" s="67">
        <v>389</v>
      </c>
      <c r="G10" s="67"/>
      <c r="H10" s="67">
        <v>2028</v>
      </c>
      <c r="I10" s="67">
        <v>1326</v>
      </c>
      <c r="J10" s="67">
        <v>125</v>
      </c>
      <c r="K10" s="67">
        <v>577</v>
      </c>
      <c r="L10" s="72">
        <v>3259</v>
      </c>
      <c r="M10" s="67">
        <v>2293</v>
      </c>
      <c r="N10" s="67">
        <v>0.703590058300092</v>
      </c>
      <c r="O10" s="17">
        <f t="shared" si="0"/>
        <v>0.703590058300092</v>
      </c>
    </row>
    <row r="11" spans="1:15" s="24" customFormat="1" ht="12">
      <c r="A11" s="62" t="s">
        <v>63</v>
      </c>
      <c r="C11" s="66"/>
      <c r="D11" s="66"/>
      <c r="E11" s="66"/>
      <c r="F11" s="66"/>
      <c r="G11" s="66"/>
      <c r="H11" s="66"/>
      <c r="I11" s="66"/>
      <c r="J11" s="66"/>
      <c r="K11" s="66"/>
      <c r="L11" s="71">
        <v>152</v>
      </c>
      <c r="M11" s="68">
        <v>99</v>
      </c>
      <c r="N11" s="66">
        <v>0.6513157894736842</v>
      </c>
      <c r="O11" s="17">
        <f t="shared" si="0"/>
        <v>0.6513157894736842</v>
      </c>
    </row>
    <row r="12" spans="1:15" s="16" customFormat="1" ht="12">
      <c r="A12" s="62" t="s">
        <v>64</v>
      </c>
      <c r="B12" s="16">
        <v>60</v>
      </c>
      <c r="C12" s="67">
        <v>97</v>
      </c>
      <c r="D12" s="67">
        <v>65</v>
      </c>
      <c r="E12" s="67">
        <v>3</v>
      </c>
      <c r="F12" s="67">
        <v>28</v>
      </c>
      <c r="G12" s="67"/>
      <c r="H12" s="67">
        <v>78</v>
      </c>
      <c r="I12" s="67">
        <v>62</v>
      </c>
      <c r="J12" s="67">
        <v>0</v>
      </c>
      <c r="K12" s="67">
        <v>15</v>
      </c>
      <c r="L12" s="72">
        <v>175</v>
      </c>
      <c r="M12" s="67">
        <v>130</v>
      </c>
      <c r="N12" s="67">
        <v>0.7428571428571429</v>
      </c>
      <c r="O12" s="17">
        <f>+M12/L12</f>
        <v>0.7428571428571429</v>
      </c>
    </row>
    <row r="13" spans="1:15" s="16" customFormat="1" ht="12">
      <c r="A13" s="62" t="s">
        <v>65</v>
      </c>
      <c r="C13" s="67">
        <v>998</v>
      </c>
      <c r="D13" s="67">
        <v>639</v>
      </c>
      <c r="E13" s="67">
        <v>61</v>
      </c>
      <c r="F13" s="67">
        <v>298</v>
      </c>
      <c r="G13" s="67"/>
      <c r="H13" s="67">
        <v>947</v>
      </c>
      <c r="I13" s="67">
        <v>647</v>
      </c>
      <c r="J13" s="67">
        <v>50</v>
      </c>
      <c r="K13" s="67">
        <v>250</v>
      </c>
      <c r="L13" s="72">
        <v>1945</v>
      </c>
      <c r="M13" s="67">
        <v>1397</v>
      </c>
      <c r="N13" s="67">
        <v>0.7182519280205656</v>
      </c>
      <c r="O13" s="17">
        <f t="shared" si="0"/>
        <v>0.7182519280205656</v>
      </c>
    </row>
    <row r="14" spans="1:15" s="16" customFormat="1" ht="12">
      <c r="A14" s="62" t="s">
        <v>66</v>
      </c>
      <c r="C14" s="67">
        <v>2607</v>
      </c>
      <c r="D14" s="67">
        <v>1721</v>
      </c>
      <c r="E14" s="67">
        <v>226</v>
      </c>
      <c r="F14" s="67">
        <v>675</v>
      </c>
      <c r="G14" s="67"/>
      <c r="H14" s="67">
        <v>2375</v>
      </c>
      <c r="I14" s="67">
        <v>1721</v>
      </c>
      <c r="J14" s="67">
        <v>200</v>
      </c>
      <c r="K14" s="67">
        <v>450</v>
      </c>
      <c r="L14" s="72">
        <v>4982</v>
      </c>
      <c r="M14" s="67">
        <v>3868</v>
      </c>
      <c r="N14" s="67">
        <v>0.7763950220794862</v>
      </c>
      <c r="O14" s="17">
        <f t="shared" si="0"/>
        <v>0.7763950220794862</v>
      </c>
    </row>
    <row r="15" spans="1:15" s="16" customFormat="1" ht="12">
      <c r="A15" s="62" t="s">
        <v>67</v>
      </c>
      <c r="C15" s="67">
        <v>630</v>
      </c>
      <c r="D15" s="67">
        <v>409</v>
      </c>
      <c r="E15" s="67">
        <v>0</v>
      </c>
      <c r="F15" s="67">
        <v>630</v>
      </c>
      <c r="G15" s="67"/>
      <c r="H15" s="67">
        <v>1498</v>
      </c>
      <c r="I15" s="67">
        <v>1046</v>
      </c>
      <c r="J15" s="67">
        <v>0</v>
      </c>
      <c r="K15" s="67">
        <v>1498</v>
      </c>
      <c r="L15" s="72">
        <v>2128</v>
      </c>
      <c r="M15" s="67">
        <v>1455</v>
      </c>
      <c r="N15" s="67">
        <v>0.6837406015037594</v>
      </c>
      <c r="O15" s="17">
        <f t="shared" si="0"/>
        <v>0.6837406015037594</v>
      </c>
    </row>
    <row r="16" spans="1:15" s="16" customFormat="1" ht="12">
      <c r="A16" s="62" t="s">
        <v>68</v>
      </c>
      <c r="C16" s="67">
        <v>1109</v>
      </c>
      <c r="D16" s="67">
        <v>505</v>
      </c>
      <c r="E16" s="67">
        <v>0</v>
      </c>
      <c r="F16" s="67">
        <v>0</v>
      </c>
      <c r="G16" s="67"/>
      <c r="H16" s="67">
        <v>1002</v>
      </c>
      <c r="I16" s="67">
        <v>532</v>
      </c>
      <c r="J16" s="67">
        <v>0</v>
      </c>
      <c r="K16" s="67">
        <v>0</v>
      </c>
      <c r="L16" s="72">
        <v>2111</v>
      </c>
      <c r="M16" s="67">
        <v>1037</v>
      </c>
      <c r="N16" s="67">
        <v>0.49123638086215066</v>
      </c>
      <c r="O16" s="17">
        <f t="shared" si="0"/>
        <v>0.49123638086215066</v>
      </c>
    </row>
    <row r="17" spans="1:15" s="16" customFormat="1" ht="12">
      <c r="A17" s="62" t="s">
        <v>69</v>
      </c>
      <c r="C17" s="67">
        <v>600</v>
      </c>
      <c r="D17" s="67">
        <v>292</v>
      </c>
      <c r="E17" s="67">
        <v>0</v>
      </c>
      <c r="F17" s="67">
        <v>307</v>
      </c>
      <c r="G17" s="67"/>
      <c r="H17" s="67">
        <v>1603</v>
      </c>
      <c r="I17" s="67">
        <v>1057</v>
      </c>
      <c r="J17" s="67">
        <v>0</v>
      </c>
      <c r="K17" s="67">
        <v>481</v>
      </c>
      <c r="L17" s="72">
        <v>2203</v>
      </c>
      <c r="M17" s="67">
        <v>1349</v>
      </c>
      <c r="N17" s="67">
        <v>0.6123467998184294</v>
      </c>
      <c r="O17" s="17">
        <f t="shared" si="0"/>
        <v>0.6123467998184294</v>
      </c>
    </row>
    <row r="18" spans="1:15" s="16" customFormat="1" ht="12">
      <c r="A18" s="62" t="s">
        <v>70</v>
      </c>
      <c r="C18" s="67">
        <v>185</v>
      </c>
      <c r="D18" s="67">
        <v>107</v>
      </c>
      <c r="E18" s="67">
        <v>17</v>
      </c>
      <c r="F18" s="67">
        <v>61</v>
      </c>
      <c r="G18" s="67"/>
      <c r="H18" s="67">
        <v>389</v>
      </c>
      <c r="I18" s="67">
        <v>223</v>
      </c>
      <c r="J18" s="67">
        <v>32</v>
      </c>
      <c r="K18" s="67">
        <v>134</v>
      </c>
      <c r="L18" s="72">
        <v>574</v>
      </c>
      <c r="M18" s="67">
        <v>379</v>
      </c>
      <c r="N18" s="67">
        <v>0.6602787456445993</v>
      </c>
      <c r="O18" s="17">
        <f t="shared" si="0"/>
        <v>0.6602787456445993</v>
      </c>
    </row>
    <row r="19" spans="1:15" s="16" customFormat="1" ht="12">
      <c r="A19" s="62" t="s">
        <v>71</v>
      </c>
      <c r="C19" s="67">
        <v>432</v>
      </c>
      <c r="D19" s="67">
        <v>277</v>
      </c>
      <c r="E19" s="67">
        <v>40</v>
      </c>
      <c r="F19" s="67">
        <v>119</v>
      </c>
      <c r="G19" s="67"/>
      <c r="H19" s="67">
        <v>507</v>
      </c>
      <c r="I19" s="67">
        <v>377</v>
      </c>
      <c r="J19" s="67">
        <v>24</v>
      </c>
      <c r="K19" s="67">
        <v>105</v>
      </c>
      <c r="L19" s="72">
        <v>939</v>
      </c>
      <c r="M19" s="67">
        <v>718</v>
      </c>
      <c r="N19" s="67">
        <v>0.7646432374866879</v>
      </c>
      <c r="O19" s="17">
        <f t="shared" si="0"/>
        <v>0.7646432374866879</v>
      </c>
    </row>
    <row r="20" spans="1:15" s="16" customFormat="1" ht="12">
      <c r="A20" s="62" t="s">
        <v>72</v>
      </c>
      <c r="C20" s="67">
        <v>3848</v>
      </c>
      <c r="D20" s="67">
        <v>2079</v>
      </c>
      <c r="E20" s="67">
        <v>10</v>
      </c>
      <c r="F20" s="67">
        <v>1619</v>
      </c>
      <c r="G20" s="67"/>
      <c r="H20" s="67">
        <v>3703</v>
      </c>
      <c r="I20" s="67">
        <v>2080</v>
      </c>
      <c r="J20" s="67">
        <v>17</v>
      </c>
      <c r="K20" s="67">
        <v>1477</v>
      </c>
      <c r="L20" s="72">
        <v>7551</v>
      </c>
      <c r="M20" s="67">
        <v>4186</v>
      </c>
      <c r="N20" s="67">
        <v>0.5543636604423255</v>
      </c>
      <c r="O20" s="17">
        <f t="shared" si="0"/>
        <v>0.5543636604423255</v>
      </c>
    </row>
    <row r="21" spans="1:15" s="16" customFormat="1" ht="12">
      <c r="A21" s="62" t="s">
        <v>73</v>
      </c>
      <c r="C21" s="67">
        <v>2524</v>
      </c>
      <c r="D21" s="67">
        <v>1628</v>
      </c>
      <c r="E21" s="67">
        <v>1</v>
      </c>
      <c r="F21" s="67">
        <v>23</v>
      </c>
      <c r="G21" s="67"/>
      <c r="H21" s="67">
        <v>2225</v>
      </c>
      <c r="I21" s="67">
        <v>1483</v>
      </c>
      <c r="J21" s="67">
        <v>0</v>
      </c>
      <c r="K21" s="67">
        <v>35</v>
      </c>
      <c r="L21" s="72">
        <v>4749</v>
      </c>
      <c r="M21" s="67">
        <v>3112</v>
      </c>
      <c r="N21" s="67">
        <v>0.6552958517582649</v>
      </c>
      <c r="O21" s="17">
        <f t="shared" si="0"/>
        <v>0.6552958517582649</v>
      </c>
    </row>
    <row r="22" spans="1:15" s="16" customFormat="1" ht="12">
      <c r="A22" s="62" t="s">
        <v>74</v>
      </c>
      <c r="C22" s="67">
        <v>255</v>
      </c>
      <c r="D22" s="67">
        <v>145</v>
      </c>
      <c r="E22" s="67">
        <v>30</v>
      </c>
      <c r="F22" s="67">
        <v>80</v>
      </c>
      <c r="G22" s="67"/>
      <c r="H22" s="67">
        <v>573</v>
      </c>
      <c r="I22" s="67">
        <v>372</v>
      </c>
      <c r="J22" s="67">
        <v>69</v>
      </c>
      <c r="K22" s="67">
        <v>132</v>
      </c>
      <c r="L22" s="72">
        <v>828</v>
      </c>
      <c r="M22" s="67">
        <v>616</v>
      </c>
      <c r="N22" s="67">
        <v>0.7439613526570048</v>
      </c>
      <c r="O22" s="17">
        <f t="shared" si="0"/>
        <v>0.7439613526570048</v>
      </c>
    </row>
    <row r="23" spans="1:15" s="16" customFormat="1" ht="12">
      <c r="A23" s="62" t="s">
        <v>75</v>
      </c>
      <c r="C23" s="67">
        <v>326</v>
      </c>
      <c r="D23" s="67">
        <v>228</v>
      </c>
      <c r="E23" s="67">
        <v>0</v>
      </c>
      <c r="F23" s="67">
        <v>326</v>
      </c>
      <c r="G23" s="67"/>
      <c r="H23" s="67">
        <v>357</v>
      </c>
      <c r="I23" s="67">
        <v>250</v>
      </c>
      <c r="J23" s="67">
        <v>0</v>
      </c>
      <c r="K23" s="67">
        <v>357</v>
      </c>
      <c r="L23" s="72">
        <v>683</v>
      </c>
      <c r="M23" s="67">
        <v>478</v>
      </c>
      <c r="N23" s="67">
        <v>0.6998535871156661</v>
      </c>
      <c r="O23" s="17">
        <f t="shared" si="0"/>
        <v>0.6998535871156661</v>
      </c>
    </row>
    <row r="24" spans="1:15" s="16" customFormat="1" ht="12">
      <c r="A24" s="62" t="s">
        <v>76</v>
      </c>
      <c r="C24" s="67">
        <v>184</v>
      </c>
      <c r="D24" s="67">
        <v>152</v>
      </c>
      <c r="E24" s="67">
        <v>0</v>
      </c>
      <c r="F24" s="67">
        <v>32</v>
      </c>
      <c r="G24" s="67"/>
      <c r="H24" s="67">
        <v>566</v>
      </c>
      <c r="I24" s="67">
        <v>510</v>
      </c>
      <c r="J24" s="67">
        <v>0</v>
      </c>
      <c r="K24" s="67">
        <v>56</v>
      </c>
      <c r="L24" s="72">
        <v>750</v>
      </c>
      <c r="M24" s="67">
        <v>662</v>
      </c>
      <c r="N24" s="67">
        <v>0.8826666666666667</v>
      </c>
      <c r="O24" s="17">
        <f t="shared" si="0"/>
        <v>0.8826666666666667</v>
      </c>
    </row>
    <row r="25" spans="1:15" s="25" customFormat="1" ht="12">
      <c r="A25" s="62" t="s">
        <v>77</v>
      </c>
      <c r="C25" s="68">
        <v>45</v>
      </c>
      <c r="D25" s="69">
        <v>22</v>
      </c>
      <c r="E25" s="69">
        <v>0</v>
      </c>
      <c r="F25" s="69"/>
      <c r="G25" s="69"/>
      <c r="H25" s="68">
        <v>62</v>
      </c>
      <c r="I25" s="68">
        <v>49</v>
      </c>
      <c r="J25" s="69">
        <v>0</v>
      </c>
      <c r="K25" s="66"/>
      <c r="L25" s="71">
        <v>103</v>
      </c>
      <c r="M25" s="67">
        <v>70</v>
      </c>
      <c r="N25" s="66">
        <v>0.6796116504854369</v>
      </c>
      <c r="O25" s="17">
        <f t="shared" si="0"/>
        <v>0.6796116504854369</v>
      </c>
    </row>
    <row r="26" spans="1:15" s="16" customFormat="1" ht="12">
      <c r="A26" s="62" t="s">
        <v>78</v>
      </c>
      <c r="C26" s="67">
        <v>261</v>
      </c>
      <c r="D26" s="67">
        <v>114</v>
      </c>
      <c r="E26" s="67">
        <v>77</v>
      </c>
      <c r="F26" s="67">
        <v>21</v>
      </c>
      <c r="G26" s="67"/>
      <c r="H26" s="67">
        <v>501</v>
      </c>
      <c r="I26" s="67">
        <v>270</v>
      </c>
      <c r="J26" s="67">
        <v>104</v>
      </c>
      <c r="K26" s="67">
        <v>73</v>
      </c>
      <c r="L26" s="72">
        <v>762</v>
      </c>
      <c r="M26" s="67">
        <v>565</v>
      </c>
      <c r="N26" s="67">
        <v>0.7414698162729659</v>
      </c>
      <c r="O26" s="17">
        <f t="shared" si="0"/>
        <v>0.7414698162729659</v>
      </c>
    </row>
    <row r="27" spans="1:15" s="16" customFormat="1" ht="12">
      <c r="A27" s="62" t="s">
        <v>79</v>
      </c>
      <c r="C27" s="67">
        <v>568</v>
      </c>
      <c r="D27" s="67">
        <v>346</v>
      </c>
      <c r="E27" s="67">
        <v>63</v>
      </c>
      <c r="F27" s="67">
        <v>159</v>
      </c>
      <c r="G27" s="67"/>
      <c r="H27" s="67">
        <v>863</v>
      </c>
      <c r="I27" s="67">
        <v>541</v>
      </c>
      <c r="J27" s="67">
        <v>93</v>
      </c>
      <c r="K27" s="67">
        <v>229</v>
      </c>
      <c r="L27" s="72">
        <v>1431</v>
      </c>
      <c r="M27" s="67">
        <v>1043</v>
      </c>
      <c r="N27" s="67">
        <v>0.7288609364081062</v>
      </c>
      <c r="O27" s="17">
        <f t="shared" si="0"/>
        <v>0.7288609364081062</v>
      </c>
    </row>
    <row r="28" spans="1:15" s="16" customFormat="1" ht="12">
      <c r="A28" s="62" t="s">
        <v>80</v>
      </c>
      <c r="C28" s="67">
        <v>1613</v>
      </c>
      <c r="D28" s="67">
        <v>521</v>
      </c>
      <c r="E28" s="67">
        <v>189</v>
      </c>
      <c r="F28" s="67">
        <v>903</v>
      </c>
      <c r="G28" s="67"/>
      <c r="H28" s="67">
        <v>2980</v>
      </c>
      <c r="I28" s="67">
        <v>966</v>
      </c>
      <c r="J28" s="67">
        <v>280</v>
      </c>
      <c r="K28" s="67">
        <v>1734</v>
      </c>
      <c r="L28" s="72">
        <v>4593</v>
      </c>
      <c r="M28" s="67">
        <v>1956</v>
      </c>
      <c r="N28" s="67">
        <v>0.42586544741998694</v>
      </c>
      <c r="O28" s="17">
        <f t="shared" si="0"/>
        <v>0.42586544741998694</v>
      </c>
    </row>
    <row r="29" spans="1:15" s="16" customFormat="1" ht="12">
      <c r="A29" s="62" t="s">
        <v>81</v>
      </c>
      <c r="C29" s="67">
        <v>711</v>
      </c>
      <c r="D29" s="67">
        <v>352</v>
      </c>
      <c r="E29" s="67">
        <v>122</v>
      </c>
      <c r="F29" s="67">
        <v>0</v>
      </c>
      <c r="G29" s="67"/>
      <c r="H29" s="67">
        <v>1025</v>
      </c>
      <c r="I29" s="67">
        <v>534</v>
      </c>
      <c r="J29" s="67">
        <v>122</v>
      </c>
      <c r="K29" s="67">
        <v>0</v>
      </c>
      <c r="L29" s="72">
        <v>1428</v>
      </c>
      <c r="M29" s="67">
        <v>837</v>
      </c>
      <c r="N29" s="67">
        <v>0.5861344537815126</v>
      </c>
      <c r="O29" s="17">
        <f t="shared" si="0"/>
        <v>0.5861344537815126</v>
      </c>
    </row>
    <row r="30" spans="1:15" s="16" customFormat="1" ht="12">
      <c r="A30" s="62" t="s">
        <v>92</v>
      </c>
      <c r="C30" s="66" t="s">
        <v>93</v>
      </c>
      <c r="D30" s="66"/>
      <c r="E30" s="66"/>
      <c r="F30" s="66"/>
      <c r="G30" s="66"/>
      <c r="H30" s="66"/>
      <c r="I30" s="66"/>
      <c r="J30" s="66"/>
      <c r="K30" s="66"/>
      <c r="L30" s="73" t="s">
        <v>102</v>
      </c>
      <c r="M30" s="66"/>
      <c r="N30" s="66"/>
      <c r="O30" s="23"/>
    </row>
    <row r="31" spans="1:15" s="16" customFormat="1" ht="12">
      <c r="A31" s="62" t="s">
        <v>82</v>
      </c>
      <c r="C31" s="67">
        <v>150</v>
      </c>
      <c r="D31" s="67">
        <v>90</v>
      </c>
      <c r="E31" s="67">
        <v>7</v>
      </c>
      <c r="F31" s="67">
        <v>53</v>
      </c>
      <c r="G31" s="67"/>
      <c r="H31" s="67">
        <v>389</v>
      </c>
      <c r="I31" s="67">
        <v>267</v>
      </c>
      <c r="J31" s="67">
        <v>31</v>
      </c>
      <c r="K31" s="67">
        <v>91</v>
      </c>
      <c r="L31" s="72">
        <v>539</v>
      </c>
      <c r="M31" s="67">
        <v>395</v>
      </c>
      <c r="N31" s="67">
        <v>0.7328385899814471</v>
      </c>
      <c r="O31" s="17">
        <f t="shared" si="0"/>
        <v>0.7328385899814471</v>
      </c>
    </row>
    <row r="32" spans="1:15" s="16" customFormat="1" ht="12">
      <c r="A32" s="62" t="s">
        <v>83</v>
      </c>
      <c r="C32" s="67">
        <v>2232</v>
      </c>
      <c r="D32" s="67">
        <v>1316</v>
      </c>
      <c r="E32" s="67">
        <v>172</v>
      </c>
      <c r="F32" s="67">
        <v>746</v>
      </c>
      <c r="G32" s="67"/>
      <c r="H32" s="67">
        <v>2104</v>
      </c>
      <c r="I32" s="67">
        <v>1245</v>
      </c>
      <c r="J32" s="67">
        <v>247</v>
      </c>
      <c r="K32" s="67">
        <v>612</v>
      </c>
      <c r="L32" s="72">
        <v>4336</v>
      </c>
      <c r="M32" s="67">
        <v>2980</v>
      </c>
      <c r="N32" s="67">
        <v>0.6872693726937269</v>
      </c>
      <c r="O32" s="17">
        <f t="shared" si="0"/>
        <v>0.6872693726937269</v>
      </c>
    </row>
    <row r="33" spans="1:15" s="16" customFormat="1" ht="12">
      <c r="A33" s="62" t="s">
        <v>84</v>
      </c>
      <c r="C33" s="67">
        <v>534</v>
      </c>
      <c r="D33" s="67">
        <v>355</v>
      </c>
      <c r="E33" s="67">
        <v>14</v>
      </c>
      <c r="F33" s="67">
        <v>254</v>
      </c>
      <c r="G33" s="67"/>
      <c r="H33" s="67">
        <v>1394</v>
      </c>
      <c r="I33" s="67">
        <v>1051</v>
      </c>
      <c r="J33" s="67">
        <v>47</v>
      </c>
      <c r="K33" s="67">
        <v>569</v>
      </c>
      <c r="L33" s="72">
        <v>1930</v>
      </c>
      <c r="M33" s="67">
        <v>1469</v>
      </c>
      <c r="N33" s="67">
        <v>0.761139896373057</v>
      </c>
      <c r="O33" s="17">
        <f t="shared" si="0"/>
        <v>0.761139896373057</v>
      </c>
    </row>
    <row r="34" spans="1:15" s="16" customFormat="1" ht="12">
      <c r="A34" s="62" t="s">
        <v>85</v>
      </c>
      <c r="C34" s="67">
        <v>78</v>
      </c>
      <c r="D34" s="67">
        <v>44</v>
      </c>
      <c r="E34" s="67">
        <v>3</v>
      </c>
      <c r="F34" s="67">
        <v>29</v>
      </c>
      <c r="G34" s="67"/>
      <c r="H34" s="67">
        <v>211</v>
      </c>
      <c r="I34" s="67">
        <v>128</v>
      </c>
      <c r="J34" s="67">
        <v>9</v>
      </c>
      <c r="K34" s="67">
        <v>75</v>
      </c>
      <c r="L34" s="72">
        <v>289</v>
      </c>
      <c r="M34" s="67">
        <v>184</v>
      </c>
      <c r="N34" s="67">
        <v>0.6366782006920415</v>
      </c>
      <c r="O34" s="17">
        <f t="shared" si="0"/>
        <v>0.6366782006920415</v>
      </c>
    </row>
    <row r="35" spans="1:15" s="16" customFormat="1" ht="12">
      <c r="A35" s="62" t="s">
        <v>86</v>
      </c>
      <c r="C35" s="67">
        <v>34</v>
      </c>
      <c r="D35" s="67">
        <v>26</v>
      </c>
      <c r="E35" s="67">
        <v>1</v>
      </c>
      <c r="F35" s="67">
        <v>1</v>
      </c>
      <c r="G35" s="67"/>
      <c r="H35" s="67">
        <v>86</v>
      </c>
      <c r="I35" s="67">
        <v>54</v>
      </c>
      <c r="J35" s="67">
        <v>0</v>
      </c>
      <c r="K35" s="67">
        <v>0</v>
      </c>
      <c r="L35" s="72">
        <v>120</v>
      </c>
      <c r="M35" s="67">
        <v>81</v>
      </c>
      <c r="N35" s="67">
        <v>0.675</v>
      </c>
      <c r="O35" s="17">
        <f t="shared" si="0"/>
        <v>0.675</v>
      </c>
    </row>
    <row r="36" spans="1:15" s="16" customFormat="1" ht="12">
      <c r="A36" s="62" t="s">
        <v>87</v>
      </c>
      <c r="C36" s="67">
        <v>1232</v>
      </c>
      <c r="D36" s="67">
        <v>862</v>
      </c>
      <c r="E36" s="67">
        <v>45</v>
      </c>
      <c r="F36" s="67">
        <v>1021</v>
      </c>
      <c r="G36" s="67"/>
      <c r="H36" s="67">
        <v>1178</v>
      </c>
      <c r="I36" s="67">
        <v>716</v>
      </c>
      <c r="J36" s="67">
        <v>50</v>
      </c>
      <c r="K36" s="67">
        <v>948</v>
      </c>
      <c r="L36" s="72">
        <v>2410</v>
      </c>
      <c r="M36" s="67">
        <v>1673</v>
      </c>
      <c r="N36" s="67">
        <v>0.6941908713692946</v>
      </c>
      <c r="O36" s="17">
        <f t="shared" si="0"/>
        <v>0.6941908713692946</v>
      </c>
    </row>
    <row r="37" spans="1:15" s="16" customFormat="1" ht="12">
      <c r="A37" s="62" t="s">
        <v>33</v>
      </c>
      <c r="B37" s="9"/>
      <c r="C37" s="67">
        <v>13</v>
      </c>
      <c r="D37" s="67">
        <v>3</v>
      </c>
      <c r="E37" s="67">
        <v>1</v>
      </c>
      <c r="F37" s="67">
        <v>0</v>
      </c>
      <c r="G37" s="67"/>
      <c r="H37" s="67">
        <v>0</v>
      </c>
      <c r="I37" s="67">
        <v>0</v>
      </c>
      <c r="J37" s="67">
        <v>0</v>
      </c>
      <c r="K37" s="67">
        <v>0</v>
      </c>
      <c r="L37" s="81">
        <v>13</v>
      </c>
      <c r="M37" s="82">
        <v>4</v>
      </c>
      <c r="N37" s="83">
        <v>0.3076923076923077</v>
      </c>
      <c r="O37" s="17">
        <f>+M37/L37</f>
        <v>0.3076923076923077</v>
      </c>
    </row>
    <row r="38" spans="1:15" s="16" customFormat="1" ht="12">
      <c r="A38" s="62" t="s">
        <v>34</v>
      </c>
      <c r="C38" s="83" t="s">
        <v>88</v>
      </c>
      <c r="D38" s="83"/>
      <c r="E38" s="83"/>
      <c r="F38" s="83"/>
      <c r="G38" s="83"/>
      <c r="H38" s="83"/>
      <c r="I38" s="83"/>
      <c r="J38" s="84"/>
      <c r="K38" s="83"/>
      <c r="L38" s="31" t="s">
        <v>101</v>
      </c>
      <c r="M38" s="21"/>
      <c r="N38" s="21"/>
      <c r="O38" s="21"/>
    </row>
    <row r="39" spans="1:15" s="16" customFormat="1" ht="12">
      <c r="A39" s="62"/>
      <c r="L39" s="15"/>
      <c r="M39" s="9"/>
      <c r="N39" s="9" t="e">
        <v>#DIV/0!</v>
      </c>
      <c r="O39" s="9"/>
    </row>
    <row r="40" spans="1:15" s="65" customFormat="1" ht="12">
      <c r="A40" s="65" t="s">
        <v>90</v>
      </c>
      <c r="C40" s="65">
        <f>SUM(C1:C38)</f>
        <v>24021</v>
      </c>
      <c r="D40" s="65">
        <f>SUM(D1:D38)</f>
        <v>13937</v>
      </c>
      <c r="E40" s="65">
        <f>SUM(E1:E38)</f>
        <v>1269</v>
      </c>
      <c r="F40" s="65">
        <f>SUM(F1:F38)</f>
        <v>8202</v>
      </c>
      <c r="H40" s="65">
        <f>SUM(H1:H38)</f>
        <v>31484</v>
      </c>
      <c r="I40" s="65">
        <f>SUM(I1:I38)</f>
        <v>19177</v>
      </c>
      <c r="J40" s="70">
        <f>SUM(J1:J38)</f>
        <v>1668</v>
      </c>
      <c r="K40" s="65">
        <f>SUM(K1:K38)</f>
        <v>10747</v>
      </c>
      <c r="L40" s="74">
        <f>SUM(L7:L37)</f>
        <v>55347</v>
      </c>
      <c r="M40" s="65">
        <f>SUM(M7:M37)</f>
        <v>35858</v>
      </c>
      <c r="N40" s="65">
        <f>SUM(N7:N37)</f>
        <v>19.952465120041737</v>
      </c>
      <c r="O40" s="26">
        <f>+M40/L40</f>
        <v>0.6478761269806855</v>
      </c>
    </row>
    <row r="41" s="16" customFormat="1" ht="12">
      <c r="L41" s="18"/>
    </row>
    <row r="42" spans="1:15" s="24" customFormat="1" ht="12">
      <c r="A42" s="63" t="s">
        <v>91</v>
      </c>
      <c r="O42" s="64">
        <v>0.6</v>
      </c>
    </row>
    <row r="43" spans="11:12" s="16" customFormat="1" ht="12">
      <c r="K43" s="18"/>
      <c r="L43" s="18"/>
    </row>
    <row r="44" spans="11:12" s="16" customFormat="1" ht="12">
      <c r="K44" s="18"/>
      <c r="L44" s="18"/>
    </row>
    <row r="45" spans="11:12" s="16" customFormat="1" ht="12">
      <c r="K45" s="18"/>
      <c r="L45" s="18"/>
    </row>
    <row r="46" spans="11:12" s="16" customFormat="1" ht="12">
      <c r="K46" s="18"/>
      <c r="L46" s="18"/>
    </row>
    <row r="47" spans="11:12" s="16" customFormat="1" ht="12">
      <c r="K47" s="18"/>
      <c r="L47" s="18"/>
    </row>
    <row r="48" spans="11:12" s="16" customFormat="1" ht="12">
      <c r="K48" s="18"/>
      <c r="L48" s="18"/>
    </row>
    <row r="49" spans="11:12" s="16" customFormat="1" ht="12">
      <c r="K49" s="18"/>
      <c r="L49" s="18"/>
    </row>
    <row r="50" spans="11:12" s="16" customFormat="1" ht="12">
      <c r="K50" s="18"/>
      <c r="L50" s="18"/>
    </row>
    <row r="51" spans="11:12" s="16" customFormat="1" ht="12">
      <c r="K51" s="18"/>
      <c r="L51" s="18"/>
    </row>
    <row r="52" spans="11:12" s="16" customFormat="1" ht="12">
      <c r="K52" s="18"/>
      <c r="L52" s="18"/>
    </row>
    <row r="53" spans="11:12" s="16" customFormat="1" ht="12">
      <c r="K53" s="18"/>
      <c r="L53" s="18"/>
    </row>
    <row r="54" spans="11:12" s="16" customFormat="1" ht="12">
      <c r="K54" s="18"/>
      <c r="L54" s="18"/>
    </row>
    <row r="55" spans="11:12" s="16" customFormat="1" ht="12">
      <c r="K55" s="18"/>
      <c r="L55" s="18"/>
    </row>
    <row r="56" spans="11:12" s="16" customFormat="1" ht="12">
      <c r="K56" s="18"/>
      <c r="L56" s="18"/>
    </row>
    <row r="57" spans="11:12" s="16" customFormat="1" ht="12">
      <c r="K57" s="18"/>
      <c r="L57" s="18"/>
    </row>
    <row r="58" spans="11:12" s="16" customFormat="1" ht="12">
      <c r="K58" s="18"/>
      <c r="L58" s="18"/>
    </row>
    <row r="59" spans="11:12" s="16" customFormat="1" ht="12">
      <c r="K59" s="18"/>
      <c r="L59" s="18"/>
    </row>
    <row r="60" spans="11:12" s="16" customFormat="1" ht="12">
      <c r="K60" s="18"/>
      <c r="L60" s="18"/>
    </row>
    <row r="61" spans="11:12" s="16" customFormat="1" ht="12">
      <c r="K61" s="18"/>
      <c r="L61" s="18"/>
    </row>
    <row r="62" spans="11:12" s="16" customFormat="1" ht="12">
      <c r="K62" s="18"/>
      <c r="L62" s="18"/>
    </row>
    <row r="63" spans="11:12" s="16" customFormat="1" ht="12">
      <c r="K63" s="18"/>
      <c r="L63" s="18"/>
    </row>
    <row r="64" spans="11:12" s="16" customFormat="1" ht="12">
      <c r="K64" s="18"/>
      <c r="L64" s="18"/>
    </row>
    <row r="65" spans="11:12" s="16" customFormat="1" ht="12">
      <c r="K65" s="18"/>
      <c r="L65" s="18"/>
    </row>
    <row r="66" spans="11:12" s="16" customFormat="1" ht="12">
      <c r="K66" s="18"/>
      <c r="L66" s="18"/>
    </row>
    <row r="67" spans="11:12" s="16" customFormat="1" ht="12">
      <c r="K67" s="18"/>
      <c r="L67" s="18"/>
    </row>
    <row r="68" spans="11:12" s="16" customFormat="1" ht="12">
      <c r="K68" s="18"/>
      <c r="L68" s="18"/>
    </row>
    <row r="69" spans="11:12" s="16" customFormat="1" ht="12">
      <c r="K69" s="18"/>
      <c r="L69" s="18"/>
    </row>
    <row r="70" spans="11:12" s="16" customFormat="1" ht="12">
      <c r="K70" s="18"/>
      <c r="L70" s="18"/>
    </row>
    <row r="71" spans="11:12" s="16" customFormat="1" ht="12">
      <c r="K71" s="18"/>
      <c r="L71" s="18"/>
    </row>
    <row r="72" spans="11:12" s="16" customFormat="1" ht="12">
      <c r="K72" s="18"/>
      <c r="L72" s="18"/>
    </row>
    <row r="73" spans="11:12" s="16" customFormat="1" ht="12">
      <c r="K73" s="18"/>
      <c r="L73" s="18"/>
    </row>
    <row r="74" spans="11:12" s="16" customFormat="1" ht="12">
      <c r="K74" s="18"/>
      <c r="L74" s="18"/>
    </row>
    <row r="75" spans="11:12" s="16" customFormat="1" ht="12">
      <c r="K75" s="18"/>
      <c r="L75" s="18"/>
    </row>
    <row r="76" spans="11:12" s="16" customFormat="1" ht="12">
      <c r="K76" s="18"/>
      <c r="L76" s="18"/>
    </row>
    <row r="77" spans="11:12" s="16" customFormat="1" ht="12">
      <c r="K77" s="18"/>
      <c r="L77" s="18"/>
    </row>
    <row r="78" spans="11:12" s="16" customFormat="1" ht="12">
      <c r="K78" s="18"/>
      <c r="L78" s="18"/>
    </row>
    <row r="79" spans="11:12" s="16" customFormat="1" ht="12">
      <c r="K79" s="18"/>
      <c r="L79" s="18"/>
    </row>
    <row r="80" spans="11:12" s="16" customFormat="1" ht="12">
      <c r="K80" s="18"/>
      <c r="L80" s="18"/>
    </row>
    <row r="81" spans="11:12" s="16" customFormat="1" ht="12">
      <c r="K81" s="18"/>
      <c r="L81" s="18"/>
    </row>
    <row r="82" spans="11:12" s="16" customFormat="1" ht="12">
      <c r="K82" s="18"/>
      <c r="L82" s="18"/>
    </row>
    <row r="83" spans="11:12" s="16" customFormat="1" ht="12">
      <c r="K83" s="18"/>
      <c r="L83" s="18"/>
    </row>
    <row r="84" spans="11:12" ht="12.75">
      <c r="K84" s="77"/>
      <c r="L84" s="77"/>
    </row>
    <row r="85" spans="11:12" ht="12.75">
      <c r="K85" s="77"/>
      <c r="L85" s="77"/>
    </row>
    <row r="86" spans="11:12" ht="12.75">
      <c r="K86" s="77"/>
      <c r="L86" s="77"/>
    </row>
    <row r="87" spans="11:12" ht="12.75">
      <c r="K87" s="77"/>
      <c r="L87" s="77"/>
    </row>
    <row r="88" spans="11:12" ht="12.75">
      <c r="K88" s="77"/>
      <c r="L88" s="77"/>
    </row>
    <row r="89" spans="11:12" ht="12.75">
      <c r="K89" s="77"/>
      <c r="L89" s="77"/>
    </row>
    <row r="90" spans="11:12" ht="12.75">
      <c r="K90" s="77"/>
      <c r="L90" s="77"/>
    </row>
    <row r="91" spans="11:12" ht="12.75">
      <c r="K91" s="77"/>
      <c r="L91" s="77"/>
    </row>
    <row r="92" spans="11:12" ht="12.75">
      <c r="K92" s="77"/>
      <c r="L92" s="77"/>
    </row>
    <row r="93" spans="11:12" ht="12.75">
      <c r="K93" s="77"/>
      <c r="L93" s="77"/>
    </row>
    <row r="94" spans="11:12" ht="12.75">
      <c r="K94" s="77"/>
      <c r="L94" s="77"/>
    </row>
    <row r="95" spans="11:12" ht="12.75">
      <c r="K95" s="77"/>
      <c r="L95" s="77"/>
    </row>
    <row r="96" spans="11:12" ht="12.75">
      <c r="K96" s="77"/>
      <c r="L96" s="77"/>
    </row>
    <row r="97" spans="11:12" ht="12.75">
      <c r="K97" s="77"/>
      <c r="L97" s="77"/>
    </row>
    <row r="98" spans="11:12" ht="12.75">
      <c r="K98" s="77"/>
      <c r="L98" s="77"/>
    </row>
    <row r="99" spans="11:12" ht="12.75">
      <c r="K99" s="77"/>
      <c r="L99" s="77"/>
    </row>
    <row r="100" spans="11:12" ht="12.75">
      <c r="K100" s="77"/>
      <c r="L100" s="77"/>
    </row>
    <row r="101" spans="11:12" ht="12.75">
      <c r="K101" s="77"/>
      <c r="L101" s="77"/>
    </row>
    <row r="102" spans="11:12" ht="12.75">
      <c r="K102" s="77"/>
      <c r="L102" s="77"/>
    </row>
    <row r="103" spans="11:12" ht="12.75">
      <c r="K103" s="77"/>
      <c r="L103" s="77"/>
    </row>
    <row r="104" spans="11:12" ht="12.75">
      <c r="K104" s="77"/>
      <c r="L104" s="77"/>
    </row>
    <row r="105" spans="11:12" ht="12.75">
      <c r="K105" s="77"/>
      <c r="L105" s="77"/>
    </row>
    <row r="106" spans="11:12" ht="12.75">
      <c r="K106" s="77"/>
      <c r="L106" s="77"/>
    </row>
    <row r="107" spans="11:12" ht="12.75">
      <c r="K107" s="77"/>
      <c r="L107" s="77"/>
    </row>
    <row r="108" spans="11:12" ht="12.75">
      <c r="K108" s="77"/>
      <c r="L108" s="77"/>
    </row>
    <row r="109" spans="11:12" ht="12.75">
      <c r="K109" s="77"/>
      <c r="L109" s="77"/>
    </row>
    <row r="110" spans="11:12" ht="12.75">
      <c r="K110" s="77"/>
      <c r="L110" s="77"/>
    </row>
    <row r="111" spans="11:12" ht="12.75">
      <c r="K111" s="77"/>
      <c r="L111" s="77"/>
    </row>
    <row r="112" spans="11:12" ht="12.75">
      <c r="K112" s="77"/>
      <c r="L112" s="77"/>
    </row>
    <row r="113" spans="11:12" ht="12.75">
      <c r="K113" s="77"/>
      <c r="L113" s="77"/>
    </row>
    <row r="114" spans="11:12" ht="12.75">
      <c r="K114" s="77"/>
      <c r="L114" s="77"/>
    </row>
    <row r="115" spans="11:12" ht="12.75">
      <c r="K115" s="77"/>
      <c r="L115" s="77"/>
    </row>
    <row r="116" spans="11:12" ht="12.75">
      <c r="K116" s="77"/>
      <c r="L116" s="77"/>
    </row>
    <row r="117" spans="11:12" ht="12.75">
      <c r="K117" s="77"/>
      <c r="L117" s="77"/>
    </row>
    <row r="118" spans="11:12" ht="12.75">
      <c r="K118" s="77"/>
      <c r="L118" s="77"/>
    </row>
    <row r="119" spans="11:12" ht="12.75">
      <c r="K119" s="77"/>
      <c r="L119" s="77"/>
    </row>
    <row r="120" spans="11:12" ht="12.75">
      <c r="K120" s="77"/>
      <c r="L120" s="77"/>
    </row>
    <row r="121" spans="11:12" ht="12.75">
      <c r="K121" s="77"/>
      <c r="L121" s="77"/>
    </row>
    <row r="122" spans="11:12" ht="12.75">
      <c r="K122" s="77"/>
      <c r="L122" s="77"/>
    </row>
    <row r="123" spans="11:12" ht="12.75">
      <c r="K123" s="77"/>
      <c r="L123" s="77"/>
    </row>
    <row r="124" spans="11:12" ht="12.75">
      <c r="K124" s="77"/>
      <c r="L124" s="77"/>
    </row>
    <row r="125" spans="11:12" ht="12.75">
      <c r="K125" s="77"/>
      <c r="L125" s="77"/>
    </row>
    <row r="126" spans="11:12" ht="12.75">
      <c r="K126" s="77"/>
      <c r="L126" s="77"/>
    </row>
    <row r="127" spans="11:12" ht="12.75">
      <c r="K127" s="77"/>
      <c r="L127" s="77"/>
    </row>
    <row r="128" spans="11:12" ht="12.75">
      <c r="K128" s="77"/>
      <c r="L128" s="77"/>
    </row>
    <row r="129" spans="11:12" ht="12.75">
      <c r="K129" s="77"/>
      <c r="L129" s="77"/>
    </row>
    <row r="130" spans="11:12" ht="12.75">
      <c r="K130" s="77"/>
      <c r="L130" s="77"/>
    </row>
    <row r="131" spans="11:12" ht="12.75">
      <c r="K131" s="77"/>
      <c r="L131" s="77"/>
    </row>
    <row r="132" spans="11:12" ht="12.75">
      <c r="K132" s="77"/>
      <c r="L132" s="77"/>
    </row>
    <row r="133" spans="11:12" ht="12.75">
      <c r="K133" s="77"/>
      <c r="L133" s="77"/>
    </row>
    <row r="134" spans="11:12" ht="12.75">
      <c r="K134" s="77"/>
      <c r="L134" s="77"/>
    </row>
    <row r="135" spans="11:12" ht="12.75">
      <c r="K135" s="77"/>
      <c r="L135" s="77"/>
    </row>
    <row r="136" spans="11:12" ht="12.75">
      <c r="K136" s="77"/>
      <c r="L136" s="77"/>
    </row>
    <row r="137" spans="11:12" ht="12.75">
      <c r="K137" s="77"/>
      <c r="L137" s="77"/>
    </row>
    <row r="138" spans="11:12" ht="12.75">
      <c r="K138" s="77"/>
      <c r="L138" s="77"/>
    </row>
    <row r="139" spans="11:12" ht="12.75">
      <c r="K139" s="77"/>
      <c r="L139" s="77"/>
    </row>
    <row r="140" spans="11:12" ht="12.75">
      <c r="K140" s="77"/>
      <c r="L140" s="77"/>
    </row>
    <row r="141" spans="11:12" ht="12.75">
      <c r="K141" s="77"/>
      <c r="L141" s="77"/>
    </row>
    <row r="142" spans="11:12" ht="12.75">
      <c r="K142" s="77"/>
      <c r="L142" s="77"/>
    </row>
    <row r="143" spans="11:12" ht="12.75">
      <c r="K143" s="77"/>
      <c r="L143" s="77"/>
    </row>
    <row r="144" spans="11:12" ht="12.75">
      <c r="K144" s="77"/>
      <c r="L144" s="77"/>
    </row>
    <row r="145" spans="11:12" ht="12.75">
      <c r="K145" s="77"/>
      <c r="L145" s="77"/>
    </row>
    <row r="146" spans="11:12" ht="12.75">
      <c r="K146" s="77"/>
      <c r="L146" s="77"/>
    </row>
    <row r="147" spans="11:12" ht="12.75">
      <c r="K147" s="77"/>
      <c r="L147" s="77"/>
    </row>
    <row r="148" spans="11:12" ht="12.75">
      <c r="K148" s="77"/>
      <c r="L148" s="77"/>
    </row>
    <row r="149" spans="11:12" ht="12.75">
      <c r="K149" s="77"/>
      <c r="L149" s="77"/>
    </row>
    <row r="150" spans="11:12" ht="12.75">
      <c r="K150" s="77"/>
      <c r="L150" s="77"/>
    </row>
    <row r="151" spans="11:12" ht="12.75">
      <c r="K151" s="77"/>
      <c r="L151" s="77"/>
    </row>
    <row r="152" spans="11:12" ht="12.75">
      <c r="K152" s="77"/>
      <c r="L152" s="77"/>
    </row>
    <row r="153" spans="11:12" ht="12.75">
      <c r="K153" s="77"/>
      <c r="L153" s="77"/>
    </row>
    <row r="154" spans="11:12" ht="12.75">
      <c r="K154" s="77"/>
      <c r="L154" s="77"/>
    </row>
    <row r="155" spans="11:12" ht="12.75">
      <c r="K155" s="77"/>
      <c r="L155" s="77"/>
    </row>
    <row r="156" spans="11:12" ht="12.75">
      <c r="K156" s="77"/>
      <c r="L156" s="77"/>
    </row>
    <row r="157" spans="11:12" ht="12.75">
      <c r="K157" s="77"/>
      <c r="L157" s="77"/>
    </row>
    <row r="158" spans="11:12" ht="12.75">
      <c r="K158" s="77"/>
      <c r="L158" s="77"/>
    </row>
    <row r="159" spans="11:12" ht="12.75">
      <c r="K159" s="77"/>
      <c r="L159" s="77"/>
    </row>
    <row r="160" spans="11:12" ht="12.75">
      <c r="K160" s="77"/>
      <c r="L160" s="77"/>
    </row>
    <row r="161" spans="11:12" ht="12.75">
      <c r="K161" s="77"/>
      <c r="L161" s="77"/>
    </row>
    <row r="162" spans="11:12" ht="12.75">
      <c r="K162" s="77"/>
      <c r="L162" s="77"/>
    </row>
    <row r="163" spans="11:12" ht="12.75">
      <c r="K163" s="77"/>
      <c r="L163" s="77"/>
    </row>
    <row r="164" spans="11:12" ht="12.75">
      <c r="K164" s="77"/>
      <c r="L164" s="77"/>
    </row>
    <row r="165" spans="11:12" ht="12.75">
      <c r="K165" s="77"/>
      <c r="L165" s="77"/>
    </row>
    <row r="166" spans="11:12" ht="12.75">
      <c r="K166" s="77"/>
      <c r="L166" s="77"/>
    </row>
    <row r="167" spans="11:12" ht="12.75">
      <c r="K167" s="77"/>
      <c r="L167" s="77"/>
    </row>
    <row r="168" spans="11:12" ht="12.75">
      <c r="K168" s="77"/>
      <c r="L168" s="77"/>
    </row>
    <row r="169" spans="11:12" ht="12.75">
      <c r="K169" s="77"/>
      <c r="L169" s="77"/>
    </row>
    <row r="170" spans="11:12" ht="12.75">
      <c r="K170" s="77"/>
      <c r="L170" s="77"/>
    </row>
    <row r="171" spans="11:12" ht="12.75">
      <c r="K171" s="77"/>
      <c r="L171" s="77"/>
    </row>
    <row r="172" spans="11:12" ht="12.75">
      <c r="K172" s="77"/>
      <c r="L172" s="77"/>
    </row>
    <row r="173" spans="11:12" ht="12.75">
      <c r="K173" s="77"/>
      <c r="L173" s="77"/>
    </row>
    <row r="174" spans="11:12" ht="12.75">
      <c r="K174" s="77"/>
      <c r="L174" s="77"/>
    </row>
    <row r="175" spans="11:12" ht="12.75">
      <c r="K175" s="77"/>
      <c r="L175" s="77"/>
    </row>
    <row r="176" spans="11:12" ht="12.75">
      <c r="K176" s="77"/>
      <c r="L176" s="77"/>
    </row>
    <row r="177" spans="11:12" ht="12.75">
      <c r="K177" s="77"/>
      <c r="L177" s="77"/>
    </row>
    <row r="178" spans="11:12" ht="12.75">
      <c r="K178" s="77"/>
      <c r="L178" s="77"/>
    </row>
    <row r="179" spans="11:12" ht="12.75">
      <c r="K179" s="77"/>
      <c r="L179" s="77"/>
    </row>
    <row r="180" spans="11:12" ht="12.75">
      <c r="K180" s="77"/>
      <c r="L180" s="77"/>
    </row>
    <row r="181" spans="11:12" ht="12.75">
      <c r="K181" s="77"/>
      <c r="L181" s="77"/>
    </row>
    <row r="182" spans="11:12" ht="12.75">
      <c r="K182" s="77"/>
      <c r="L182" s="77"/>
    </row>
    <row r="183" spans="11:12" ht="12.75">
      <c r="K183" s="77"/>
      <c r="L183" s="77"/>
    </row>
    <row r="184" spans="11:12" ht="12.75">
      <c r="K184" s="77"/>
      <c r="L184" s="77"/>
    </row>
    <row r="185" spans="11:12" ht="12.75">
      <c r="K185" s="77"/>
      <c r="L185" s="77"/>
    </row>
    <row r="186" spans="11:12" ht="12.75">
      <c r="K186" s="77"/>
      <c r="L186" s="77"/>
    </row>
    <row r="187" spans="11:12" ht="12.75">
      <c r="K187" s="77"/>
      <c r="L187" s="77"/>
    </row>
    <row r="188" spans="11:12" ht="12.75">
      <c r="K188" s="77"/>
      <c r="L188" s="77"/>
    </row>
    <row r="189" spans="11:12" ht="12.75">
      <c r="K189" s="77"/>
      <c r="L189" s="77"/>
    </row>
    <row r="190" spans="11:12" ht="12.75">
      <c r="K190" s="77"/>
      <c r="L190" s="77"/>
    </row>
    <row r="191" spans="11:12" ht="12.75">
      <c r="K191" s="77"/>
      <c r="L191" s="77"/>
    </row>
    <row r="192" spans="11:12" ht="12.75">
      <c r="K192" s="77"/>
      <c r="L192" s="77"/>
    </row>
    <row r="193" spans="11:12" ht="12.75">
      <c r="K193" s="77"/>
      <c r="L193" s="77"/>
    </row>
    <row r="194" spans="11:12" ht="12.75">
      <c r="K194" s="77"/>
      <c r="L194" s="77"/>
    </row>
    <row r="195" spans="11:12" ht="12.75">
      <c r="K195" s="77"/>
      <c r="L195" s="77"/>
    </row>
    <row r="196" spans="11:12" ht="12.75">
      <c r="K196" s="77"/>
      <c r="L196" s="77"/>
    </row>
    <row r="197" spans="11:12" ht="12.75">
      <c r="K197" s="77"/>
      <c r="L197" s="77"/>
    </row>
    <row r="198" spans="11:12" ht="12.75">
      <c r="K198" s="77"/>
      <c r="L198" s="77"/>
    </row>
    <row r="199" spans="11:12" ht="12.75">
      <c r="K199" s="77"/>
      <c r="L199" s="77"/>
    </row>
    <row r="200" spans="11:12" ht="12.75">
      <c r="K200" s="77"/>
      <c r="L200" s="77"/>
    </row>
    <row r="201" spans="11:12" ht="12.75">
      <c r="K201" s="77"/>
      <c r="L201" s="77"/>
    </row>
    <row r="202" spans="11:12" ht="12.75">
      <c r="K202" s="77"/>
      <c r="L202" s="77"/>
    </row>
    <row r="203" spans="11:12" ht="12.75">
      <c r="K203" s="77"/>
      <c r="L203" s="77"/>
    </row>
    <row r="204" spans="11:12" ht="12.75">
      <c r="K204" s="77"/>
      <c r="L204" s="77"/>
    </row>
    <row r="205" spans="11:12" ht="12.75">
      <c r="K205" s="77"/>
      <c r="L205" s="77"/>
    </row>
    <row r="206" spans="11:12" ht="12.75">
      <c r="K206" s="77"/>
      <c r="L206" s="77"/>
    </row>
    <row r="207" spans="11:12" ht="12.75">
      <c r="K207" s="77"/>
      <c r="L207" s="77"/>
    </row>
    <row r="208" spans="11:12" ht="12.75">
      <c r="K208" s="77"/>
      <c r="L208" s="77"/>
    </row>
    <row r="209" spans="11:12" ht="12.75">
      <c r="K209" s="77"/>
      <c r="L209" s="77"/>
    </row>
    <row r="210" spans="11:12" ht="12.75">
      <c r="K210" s="77"/>
      <c r="L210" s="77"/>
    </row>
    <row r="211" spans="11:12" ht="12.75">
      <c r="K211" s="77"/>
      <c r="L211" s="77"/>
    </row>
    <row r="212" spans="11:12" ht="12.75">
      <c r="K212" s="77"/>
      <c r="L212" s="77"/>
    </row>
    <row r="213" spans="11:12" ht="12.75">
      <c r="K213" s="77"/>
      <c r="L213" s="77"/>
    </row>
    <row r="214" spans="11:12" ht="12.75">
      <c r="K214" s="77"/>
      <c r="L214" s="77"/>
    </row>
    <row r="215" spans="11:12" ht="12.75">
      <c r="K215" s="77"/>
      <c r="L215" s="77"/>
    </row>
    <row r="216" spans="11:12" ht="12.75">
      <c r="K216" s="77"/>
      <c r="L216" s="77"/>
    </row>
    <row r="217" spans="11:12" ht="12.75">
      <c r="K217" s="77"/>
      <c r="L217" s="77"/>
    </row>
    <row r="218" spans="11:12" ht="12.75">
      <c r="K218" s="77"/>
      <c r="L218" s="77"/>
    </row>
    <row r="219" spans="11:12" ht="12.75">
      <c r="K219" s="77"/>
      <c r="L219" s="77"/>
    </row>
    <row r="220" spans="11:12" ht="12.75">
      <c r="K220" s="77"/>
      <c r="L220" s="77"/>
    </row>
    <row r="221" spans="11:12" ht="12.75">
      <c r="K221" s="77"/>
      <c r="L221" s="77"/>
    </row>
    <row r="222" spans="11:12" ht="12.75">
      <c r="K222" s="77"/>
      <c r="L222" s="77"/>
    </row>
    <row r="223" spans="11:12" ht="12.75">
      <c r="K223" s="77"/>
      <c r="L223" s="77"/>
    </row>
    <row r="224" spans="11:12" ht="12.75">
      <c r="K224" s="77"/>
      <c r="L224" s="77"/>
    </row>
    <row r="225" spans="11:12" ht="12.75">
      <c r="K225" s="77"/>
      <c r="L225" s="77"/>
    </row>
    <row r="226" spans="11:12" ht="12.75">
      <c r="K226" s="77"/>
      <c r="L226" s="77"/>
    </row>
    <row r="227" spans="11:12" ht="12.75">
      <c r="K227" s="77"/>
      <c r="L227" s="77"/>
    </row>
    <row r="228" spans="11:12" ht="12.75">
      <c r="K228" s="77"/>
      <c r="L228" s="77"/>
    </row>
    <row r="229" spans="11:12" ht="12.75">
      <c r="K229" s="77"/>
      <c r="L229" s="77"/>
    </row>
    <row r="230" spans="11:12" ht="12.75">
      <c r="K230" s="77"/>
      <c r="L230" s="77"/>
    </row>
    <row r="231" spans="11:12" ht="12.75">
      <c r="K231" s="77"/>
      <c r="L231" s="77"/>
    </row>
    <row r="232" spans="11:12" ht="12.75">
      <c r="K232" s="77"/>
      <c r="L232" s="77"/>
    </row>
    <row r="233" spans="11:12" ht="12.75">
      <c r="K233" s="77"/>
      <c r="L233" s="77"/>
    </row>
    <row r="234" spans="11:12" ht="12.75">
      <c r="K234" s="77"/>
      <c r="L234" s="77"/>
    </row>
    <row r="235" spans="11:12" ht="12.75">
      <c r="K235" s="77"/>
      <c r="L235" s="77"/>
    </row>
    <row r="236" spans="11:12" ht="12.75">
      <c r="K236" s="77"/>
      <c r="L236" s="77"/>
    </row>
    <row r="237" spans="11:12" ht="12.75">
      <c r="K237" s="77"/>
      <c r="L237" s="77"/>
    </row>
    <row r="238" spans="11:12" ht="12.75">
      <c r="K238" s="77"/>
      <c r="L238" s="77"/>
    </row>
    <row r="239" spans="11:12" ht="12.75">
      <c r="K239" s="77"/>
      <c r="L239" s="77"/>
    </row>
    <row r="240" spans="11:12" ht="12.75">
      <c r="K240" s="77"/>
      <c r="L240" s="77"/>
    </row>
    <row r="241" spans="11:12" ht="12.75">
      <c r="K241" s="77"/>
      <c r="L241" s="77"/>
    </row>
    <row r="242" spans="11:12" ht="12.75">
      <c r="K242" s="77"/>
      <c r="L242" s="77"/>
    </row>
    <row r="243" spans="11:12" ht="12.75">
      <c r="K243" s="77"/>
      <c r="L243" s="77"/>
    </row>
    <row r="244" spans="11:12" ht="12.75">
      <c r="K244" s="77"/>
      <c r="L244" s="77"/>
    </row>
    <row r="245" spans="11:12" ht="12.75">
      <c r="K245" s="77"/>
      <c r="L245" s="77"/>
    </row>
    <row r="246" spans="11:12" ht="12.75">
      <c r="K246" s="77"/>
      <c r="L246" s="77"/>
    </row>
    <row r="247" spans="11:12" ht="12.75">
      <c r="K247" s="77"/>
      <c r="L247" s="77"/>
    </row>
    <row r="248" spans="11:12" ht="12.75">
      <c r="K248" s="77"/>
      <c r="L248" s="77"/>
    </row>
    <row r="249" spans="11:12" ht="12.75">
      <c r="K249" s="77"/>
      <c r="L249" s="77"/>
    </row>
    <row r="250" spans="11:12" ht="12.75">
      <c r="K250" s="77"/>
      <c r="L250" s="77"/>
    </row>
    <row r="251" spans="11:12" ht="12.75">
      <c r="K251" s="77"/>
      <c r="L251" s="77"/>
    </row>
    <row r="252" spans="11:12" ht="12.75">
      <c r="K252" s="77"/>
      <c r="L252" s="77"/>
    </row>
    <row r="253" spans="11:12" ht="12.75">
      <c r="K253" s="77"/>
      <c r="L253" s="77"/>
    </row>
    <row r="254" spans="11:12" ht="12.75">
      <c r="K254" s="77"/>
      <c r="L254" s="77"/>
    </row>
    <row r="255" spans="11:12" ht="12.75">
      <c r="K255" s="77"/>
      <c r="L255" s="77"/>
    </row>
    <row r="256" spans="11:12" ht="12.75">
      <c r="K256" s="77"/>
      <c r="L256" s="77"/>
    </row>
    <row r="257" spans="11:12" ht="12.75">
      <c r="K257" s="77"/>
      <c r="L257" s="77"/>
    </row>
    <row r="258" spans="11:12" ht="12.75">
      <c r="K258" s="77"/>
      <c r="L258" s="77"/>
    </row>
    <row r="259" spans="11:12" ht="12.75">
      <c r="K259" s="77"/>
      <c r="L259" s="77"/>
    </row>
    <row r="260" spans="11:12" ht="12.75">
      <c r="K260" s="77"/>
      <c r="L260" s="77"/>
    </row>
    <row r="261" spans="11:12" ht="12.75">
      <c r="K261" s="77"/>
      <c r="L261" s="77"/>
    </row>
    <row r="262" spans="11:12" ht="12.75">
      <c r="K262" s="77"/>
      <c r="L262" s="77"/>
    </row>
    <row r="263" spans="11:12" ht="12.75">
      <c r="K263" s="77"/>
      <c r="L263" s="77"/>
    </row>
    <row r="264" spans="11:12" ht="12.75">
      <c r="K264" s="77"/>
      <c r="L264" s="77"/>
    </row>
    <row r="265" spans="11:12" ht="12.75">
      <c r="K265" s="77"/>
      <c r="L265" s="77"/>
    </row>
    <row r="266" spans="11:12" ht="12.75">
      <c r="K266" s="77"/>
      <c r="L266" s="77"/>
    </row>
    <row r="267" spans="11:12" ht="12.75">
      <c r="K267" s="77"/>
      <c r="L267" s="77"/>
    </row>
    <row r="268" spans="11:12" ht="12.75">
      <c r="K268" s="77"/>
      <c r="L268" s="77"/>
    </row>
    <row r="269" spans="11:12" ht="12.75">
      <c r="K269" s="77"/>
      <c r="L269" s="77"/>
    </row>
    <row r="270" spans="11:12" ht="12.75">
      <c r="K270" s="77"/>
      <c r="L270" s="77"/>
    </row>
    <row r="271" spans="11:12" ht="12.75">
      <c r="K271" s="77"/>
      <c r="L271" s="77"/>
    </row>
    <row r="272" spans="11:12" ht="12.75">
      <c r="K272" s="77"/>
      <c r="L272" s="77"/>
    </row>
    <row r="273" spans="11:12" ht="12.75">
      <c r="K273" s="77"/>
      <c r="L273" s="77"/>
    </row>
    <row r="274" spans="11:12" ht="12.75">
      <c r="K274" s="77"/>
      <c r="L274" s="77"/>
    </row>
    <row r="275" spans="11:12" ht="12.75">
      <c r="K275" s="77"/>
      <c r="L275" s="77"/>
    </row>
    <row r="276" spans="11:12" ht="12.75">
      <c r="K276" s="77"/>
      <c r="L276" s="77"/>
    </row>
    <row r="277" spans="11:12" ht="12.75">
      <c r="K277" s="77"/>
      <c r="L277" s="77"/>
    </row>
    <row r="278" spans="11:12" ht="12.75">
      <c r="K278" s="77"/>
      <c r="L278" s="77"/>
    </row>
    <row r="279" spans="11:12" ht="12.75">
      <c r="K279" s="77"/>
      <c r="L279" s="77"/>
    </row>
    <row r="280" spans="11:12" ht="12.75">
      <c r="K280" s="77"/>
      <c r="L280" s="77"/>
    </row>
    <row r="281" spans="11:12" ht="12.75">
      <c r="K281" s="77"/>
      <c r="L281" s="77"/>
    </row>
    <row r="282" spans="11:12" ht="12.75">
      <c r="K282" s="77"/>
      <c r="L282" s="77"/>
    </row>
    <row r="283" spans="11:12" ht="12.75">
      <c r="K283" s="77"/>
      <c r="L283" s="77"/>
    </row>
    <row r="284" spans="11:12" ht="12.75">
      <c r="K284" s="77"/>
      <c r="L284" s="77"/>
    </row>
    <row r="285" spans="11:12" ht="12.75">
      <c r="K285" s="77"/>
      <c r="L285" s="77"/>
    </row>
    <row r="286" spans="11:12" ht="12.75">
      <c r="K286" s="77"/>
      <c r="L286" s="77"/>
    </row>
    <row r="287" spans="11:12" ht="12.75">
      <c r="K287" s="77"/>
      <c r="L287" s="77"/>
    </row>
    <row r="288" spans="11:12" ht="12.75">
      <c r="K288" s="77"/>
      <c r="L288" s="77"/>
    </row>
    <row r="289" spans="11:12" ht="12.75">
      <c r="K289" s="77"/>
      <c r="L289" s="77"/>
    </row>
    <row r="290" spans="11:12" ht="12.75">
      <c r="K290" s="77"/>
      <c r="L290" s="77"/>
    </row>
    <row r="291" spans="11:12" ht="12.75">
      <c r="K291" s="77"/>
      <c r="L291" s="77"/>
    </row>
    <row r="292" spans="11:12" ht="12.75">
      <c r="K292" s="77"/>
      <c r="L292" s="77"/>
    </row>
    <row r="293" spans="11:12" ht="12.75">
      <c r="K293" s="77"/>
      <c r="L293" s="77"/>
    </row>
    <row r="294" spans="11:12" ht="12.75">
      <c r="K294" s="77"/>
      <c r="L294" s="77"/>
    </row>
    <row r="295" spans="11:12" ht="12.75">
      <c r="K295" s="77"/>
      <c r="L295" s="77"/>
    </row>
    <row r="296" spans="11:12" ht="12.75">
      <c r="K296" s="77"/>
      <c r="L296" s="77"/>
    </row>
    <row r="297" spans="11:12" ht="12.75">
      <c r="K297" s="77"/>
      <c r="L297" s="77"/>
    </row>
    <row r="298" spans="11:12" ht="12.75">
      <c r="K298" s="77"/>
      <c r="L298" s="77"/>
    </row>
    <row r="299" spans="11:12" ht="12.75">
      <c r="K299" s="77"/>
      <c r="L299" s="77"/>
    </row>
    <row r="300" spans="11:12" ht="12.75">
      <c r="K300" s="77"/>
      <c r="L300" s="77"/>
    </row>
    <row r="301" spans="11:12" ht="12.75">
      <c r="K301" s="77"/>
      <c r="L301" s="77"/>
    </row>
    <row r="302" spans="11:12" ht="12.75">
      <c r="K302" s="77"/>
      <c r="L302" s="77"/>
    </row>
    <row r="303" spans="11:12" ht="12.75">
      <c r="K303" s="77"/>
      <c r="L303" s="77"/>
    </row>
    <row r="304" spans="11:12" ht="12.75">
      <c r="K304" s="77"/>
      <c r="L304" s="77"/>
    </row>
    <row r="305" spans="11:12" ht="12.75">
      <c r="K305" s="77"/>
      <c r="L305" s="77"/>
    </row>
    <row r="306" spans="11:12" ht="12.75">
      <c r="K306" s="77"/>
      <c r="L306" s="77"/>
    </row>
    <row r="307" spans="11:12" ht="12.75">
      <c r="K307" s="77"/>
      <c r="L307" s="77"/>
    </row>
    <row r="308" spans="11:12" ht="12.75">
      <c r="K308" s="77"/>
      <c r="L308" s="77"/>
    </row>
    <row r="309" spans="11:12" ht="12.75">
      <c r="K309" s="77"/>
      <c r="L309" s="77"/>
    </row>
    <row r="310" spans="11:12" ht="12.75">
      <c r="K310" s="77"/>
      <c r="L310" s="77"/>
    </row>
    <row r="311" spans="11:12" ht="12.75">
      <c r="K311" s="77"/>
      <c r="L311" s="77"/>
    </row>
    <row r="312" spans="11:12" ht="12.75">
      <c r="K312" s="77"/>
      <c r="L312" s="77"/>
    </row>
    <row r="313" spans="11:12" ht="12.75">
      <c r="K313" s="77"/>
      <c r="L313" s="77"/>
    </row>
    <row r="314" spans="11:12" ht="12.75">
      <c r="K314" s="77"/>
      <c r="L314" s="77"/>
    </row>
    <row r="315" spans="11:12" ht="12.75">
      <c r="K315" s="77"/>
      <c r="L315" s="77"/>
    </row>
    <row r="316" spans="11:12" ht="12.75">
      <c r="K316" s="77"/>
      <c r="L316" s="77"/>
    </row>
    <row r="317" spans="11:12" ht="12.75">
      <c r="K317" s="77"/>
      <c r="L317" s="77"/>
    </row>
    <row r="318" spans="11:12" ht="12.75">
      <c r="K318" s="77"/>
      <c r="L318" s="77"/>
    </row>
    <row r="319" spans="11:12" ht="12.75">
      <c r="K319" s="77"/>
      <c r="L319" s="77"/>
    </row>
    <row r="320" spans="11:12" ht="12.75">
      <c r="K320" s="77"/>
      <c r="L320" s="77"/>
    </row>
    <row r="321" spans="11:12" ht="12.75">
      <c r="K321" s="77"/>
      <c r="L321" s="77"/>
    </row>
    <row r="322" spans="11:12" ht="12.75">
      <c r="K322" s="77"/>
      <c r="L322" s="77"/>
    </row>
    <row r="323" spans="11:12" ht="12.75">
      <c r="K323" s="77"/>
      <c r="L323" s="77"/>
    </row>
    <row r="324" spans="11:12" ht="12.75">
      <c r="K324" s="77"/>
      <c r="L324" s="77"/>
    </row>
    <row r="325" spans="11:12" ht="12.75">
      <c r="K325" s="77"/>
      <c r="L325" s="77"/>
    </row>
    <row r="326" spans="11:12" ht="12.75">
      <c r="K326" s="77"/>
      <c r="L326" s="77"/>
    </row>
    <row r="327" spans="11:12" ht="12.75">
      <c r="K327" s="77"/>
      <c r="L327" s="77"/>
    </row>
    <row r="328" spans="11:12" ht="12.75">
      <c r="K328" s="77"/>
      <c r="L328" s="77"/>
    </row>
    <row r="329" spans="11:12" ht="12.75">
      <c r="K329" s="77"/>
      <c r="L329" s="77"/>
    </row>
    <row r="330" spans="11:12" ht="12.75">
      <c r="K330" s="77"/>
      <c r="L330" s="77"/>
    </row>
    <row r="331" spans="11:12" ht="12.75">
      <c r="K331" s="77"/>
      <c r="L331" s="77"/>
    </row>
    <row r="332" spans="11:12" ht="12.75">
      <c r="K332" s="77"/>
      <c r="L332" s="77"/>
    </row>
    <row r="333" spans="11:12" ht="12.75">
      <c r="K333" s="77"/>
      <c r="L333" s="77"/>
    </row>
    <row r="334" spans="11:12" ht="12.75">
      <c r="K334" s="77"/>
      <c r="L334" s="77"/>
    </row>
    <row r="335" spans="11:12" ht="12.75">
      <c r="K335" s="77"/>
      <c r="L335" s="77"/>
    </row>
    <row r="336" spans="11:12" ht="12.75">
      <c r="K336" s="77"/>
      <c r="L336" s="77"/>
    </row>
    <row r="337" spans="11:12" ht="12.75">
      <c r="K337" s="77"/>
      <c r="L337" s="77"/>
    </row>
    <row r="338" spans="11:12" ht="12.75">
      <c r="K338" s="77"/>
      <c r="L338" s="77"/>
    </row>
    <row r="339" spans="11:12" ht="12.75">
      <c r="K339" s="77"/>
      <c r="L339" s="77"/>
    </row>
    <row r="340" spans="11:12" ht="12.75">
      <c r="K340" s="77"/>
      <c r="L340" s="77"/>
    </row>
    <row r="341" spans="11:12" ht="12.75">
      <c r="K341" s="77"/>
      <c r="L341" s="77"/>
    </row>
    <row r="342" spans="11:12" ht="12.75">
      <c r="K342" s="77"/>
      <c r="L342" s="77"/>
    </row>
    <row r="343" spans="11:12" ht="12.75">
      <c r="K343" s="77"/>
      <c r="L343" s="77"/>
    </row>
    <row r="344" spans="11:12" ht="12.75">
      <c r="K344" s="77"/>
      <c r="L344" s="77"/>
    </row>
    <row r="345" spans="11:12" ht="12.75">
      <c r="K345" s="77"/>
      <c r="L345" s="77"/>
    </row>
    <row r="346" spans="11:12" ht="12.75">
      <c r="K346" s="77"/>
      <c r="L346" s="77"/>
    </row>
    <row r="347" spans="11:12" ht="12.75">
      <c r="K347" s="77"/>
      <c r="L347" s="77"/>
    </row>
    <row r="348" spans="11:12" ht="12.75">
      <c r="K348" s="77"/>
      <c r="L348" s="77"/>
    </row>
    <row r="349" spans="11:12" ht="12.75">
      <c r="K349" s="77"/>
      <c r="L349" s="77"/>
    </row>
    <row r="350" spans="11:12" ht="12.75">
      <c r="K350" s="77"/>
      <c r="L350" s="77"/>
    </row>
    <row r="351" spans="11:12" ht="12.75">
      <c r="K351" s="77"/>
      <c r="L351" s="77"/>
    </row>
    <row r="352" spans="11:12" ht="12.75">
      <c r="K352" s="77"/>
      <c r="L352" s="77"/>
    </row>
    <row r="353" spans="11:12" ht="12.75">
      <c r="K353" s="77"/>
      <c r="L353" s="77"/>
    </row>
    <row r="354" spans="11:12" ht="12.75">
      <c r="K354" s="77"/>
      <c r="L354" s="77"/>
    </row>
    <row r="355" spans="11:12" ht="12.75">
      <c r="K355" s="77"/>
      <c r="L355" s="77"/>
    </row>
    <row r="356" spans="11:12" ht="12.75">
      <c r="K356" s="77"/>
      <c r="L356" s="77"/>
    </row>
    <row r="357" spans="11:12" ht="12.75">
      <c r="K357" s="77"/>
      <c r="L357" s="77"/>
    </row>
    <row r="358" spans="11:12" ht="12.75">
      <c r="K358" s="77"/>
      <c r="L358" s="77"/>
    </row>
    <row r="359" spans="11:12" ht="12.75">
      <c r="K359" s="77"/>
      <c r="L359" s="77"/>
    </row>
    <row r="360" spans="11:12" ht="12.75">
      <c r="K360" s="77"/>
      <c r="L360" s="77"/>
    </row>
    <row r="361" spans="11:12" ht="12.75">
      <c r="K361" s="77"/>
      <c r="L361" s="77"/>
    </row>
    <row r="362" spans="11:12" ht="12.75">
      <c r="K362" s="77"/>
      <c r="L362" s="77"/>
    </row>
    <row r="363" spans="11:12" ht="12.75">
      <c r="K363" s="77"/>
      <c r="L363" s="77"/>
    </row>
    <row r="364" spans="11:12" ht="12.75">
      <c r="K364" s="77"/>
      <c r="L364" s="77"/>
    </row>
    <row r="365" spans="11:12" ht="12.75">
      <c r="K365" s="77"/>
      <c r="L365" s="77"/>
    </row>
    <row r="366" spans="11:12" ht="12.75">
      <c r="K366" s="77"/>
      <c r="L366" s="77"/>
    </row>
    <row r="367" spans="11:12" ht="12.75">
      <c r="K367" s="77"/>
      <c r="L367" s="77"/>
    </row>
    <row r="368" spans="11:12" ht="12.75">
      <c r="K368" s="77"/>
      <c r="L368" s="77"/>
    </row>
    <row r="369" spans="11:12" ht="12.75">
      <c r="K369" s="77"/>
      <c r="L369" s="77"/>
    </row>
    <row r="370" spans="11:12" ht="12.75">
      <c r="K370" s="77"/>
      <c r="L370" s="77"/>
    </row>
    <row r="371" spans="11:12" ht="12.75">
      <c r="K371" s="77"/>
      <c r="L371" s="77"/>
    </row>
    <row r="372" spans="11:12" ht="12.75">
      <c r="K372" s="77"/>
      <c r="L372" s="77"/>
    </row>
    <row r="373" spans="11:12" ht="12.75">
      <c r="K373" s="77"/>
      <c r="L373" s="77"/>
    </row>
    <row r="374" spans="11:12" ht="12.75">
      <c r="K374" s="77"/>
      <c r="L374" s="77"/>
    </row>
    <row r="375" spans="11:12" ht="12.75">
      <c r="K375" s="77"/>
      <c r="L375" s="77"/>
    </row>
    <row r="376" spans="11:12" ht="12.75">
      <c r="K376" s="77"/>
      <c r="L376" s="77"/>
    </row>
    <row r="377" spans="11:12" ht="12.75">
      <c r="K377" s="77"/>
      <c r="L377" s="77"/>
    </row>
    <row r="378" spans="11:12" ht="12.75">
      <c r="K378" s="77"/>
      <c r="L378" s="77"/>
    </row>
    <row r="379" spans="11:12" ht="12.75">
      <c r="K379" s="77"/>
      <c r="L379" s="77"/>
    </row>
    <row r="380" spans="11:12" ht="12.75">
      <c r="K380" s="77"/>
      <c r="L380" s="77"/>
    </row>
    <row r="381" spans="11:12" ht="12.75">
      <c r="K381" s="77"/>
      <c r="L381" s="77"/>
    </row>
    <row r="382" spans="11:12" ht="12.75">
      <c r="K382" s="77"/>
      <c r="L382" s="77"/>
    </row>
    <row r="383" spans="11:12" ht="12.75">
      <c r="K383" s="77"/>
      <c r="L383" s="77"/>
    </row>
    <row r="384" spans="11:12" ht="12.75">
      <c r="K384" s="77"/>
      <c r="L384" s="77"/>
    </row>
    <row r="385" spans="11:12" ht="12.75">
      <c r="K385" s="77"/>
      <c r="L385" s="77"/>
    </row>
    <row r="386" spans="11:12" ht="12.75">
      <c r="K386" s="77"/>
      <c r="L386" s="77"/>
    </row>
    <row r="387" spans="11:12" ht="12.75">
      <c r="K387" s="77"/>
      <c r="L387" s="77"/>
    </row>
    <row r="388" spans="11:12" ht="12.75">
      <c r="K388" s="77"/>
      <c r="L388" s="77"/>
    </row>
    <row r="389" spans="11:12" ht="12.75">
      <c r="K389" s="77"/>
      <c r="L389" s="77"/>
    </row>
    <row r="390" spans="11:12" ht="12.75">
      <c r="K390" s="77"/>
      <c r="L390" s="77"/>
    </row>
    <row r="391" spans="11:12" ht="12.75">
      <c r="K391" s="77"/>
      <c r="L391" s="77"/>
    </row>
    <row r="392" spans="11:12" ht="12.75">
      <c r="K392" s="77"/>
      <c r="L392" s="77"/>
    </row>
    <row r="393" spans="11:12" ht="12.75">
      <c r="K393" s="77"/>
      <c r="L393" s="77"/>
    </row>
    <row r="394" spans="11:12" ht="12.75">
      <c r="K394" s="77"/>
      <c r="L394" s="77"/>
    </row>
    <row r="395" spans="11:12" ht="12.75">
      <c r="K395" s="77"/>
      <c r="L395" s="77"/>
    </row>
    <row r="396" spans="11:12" ht="12.75">
      <c r="K396" s="77"/>
      <c r="L396" s="77"/>
    </row>
    <row r="397" spans="11:12" ht="12.75">
      <c r="K397" s="77"/>
      <c r="L397" s="77"/>
    </row>
    <row r="398" spans="11:12" ht="12.75">
      <c r="K398" s="77"/>
      <c r="L398" s="77"/>
    </row>
    <row r="399" spans="11:12" ht="12.75">
      <c r="K399" s="77"/>
      <c r="L399" s="77"/>
    </row>
    <row r="400" spans="11:12" ht="12.75">
      <c r="K400" s="77"/>
      <c r="L400" s="77"/>
    </row>
    <row r="401" spans="11:12" ht="12.75">
      <c r="K401" s="77"/>
      <c r="L401" s="77"/>
    </row>
    <row r="402" spans="11:12" ht="12.75">
      <c r="K402" s="77"/>
      <c r="L402" s="77"/>
    </row>
    <row r="403" spans="11:12" ht="12.75">
      <c r="K403" s="77"/>
      <c r="L403" s="77"/>
    </row>
    <row r="404" spans="11:12" ht="12.75">
      <c r="K404" s="77"/>
      <c r="L404" s="77"/>
    </row>
    <row r="405" spans="11:12" ht="12.75">
      <c r="K405" s="77"/>
      <c r="L405" s="77"/>
    </row>
    <row r="406" spans="11:12" ht="12.75">
      <c r="K406" s="77"/>
      <c r="L406" s="77"/>
    </row>
    <row r="407" spans="11:12" ht="12.75">
      <c r="K407" s="77"/>
      <c r="L407" s="77"/>
    </row>
    <row r="408" spans="11:12" ht="12.75">
      <c r="K408" s="77"/>
      <c r="L408" s="77"/>
    </row>
    <row r="409" spans="11:12" ht="12.75">
      <c r="K409" s="77"/>
      <c r="L409" s="77"/>
    </row>
    <row r="410" spans="11:12" ht="12.75">
      <c r="K410" s="77"/>
      <c r="L410" s="77"/>
    </row>
    <row r="411" spans="11:12" ht="12.75">
      <c r="K411" s="77"/>
      <c r="L411" s="77"/>
    </row>
    <row r="412" spans="11:12" ht="12.75">
      <c r="K412" s="77"/>
      <c r="L412" s="77"/>
    </row>
    <row r="413" spans="11:12" ht="12.75">
      <c r="K413" s="77"/>
      <c r="L413" s="77"/>
    </row>
    <row r="414" spans="11:12" ht="12.75">
      <c r="K414" s="77"/>
      <c r="L414" s="77"/>
    </row>
    <row r="415" spans="11:12" ht="12.75">
      <c r="K415" s="77"/>
      <c r="L415" s="77"/>
    </row>
    <row r="416" spans="11:12" ht="12.75">
      <c r="K416" s="77"/>
      <c r="L416" s="77"/>
    </row>
    <row r="417" spans="11:12" ht="12.75">
      <c r="K417" s="77"/>
      <c r="L417" s="77"/>
    </row>
    <row r="418" spans="11:12" ht="12.75">
      <c r="K418" s="77"/>
      <c r="L418" s="77"/>
    </row>
    <row r="419" spans="11:12" ht="12.75">
      <c r="K419" s="77"/>
      <c r="L419" s="77"/>
    </row>
    <row r="420" spans="11:12" ht="12.75">
      <c r="K420" s="77"/>
      <c r="L420" s="77"/>
    </row>
    <row r="421" spans="11:12" ht="12.75">
      <c r="K421" s="77"/>
      <c r="L421" s="77"/>
    </row>
    <row r="422" spans="11:12" ht="12.75">
      <c r="K422" s="77"/>
      <c r="L422" s="77"/>
    </row>
    <row r="423" spans="11:12" ht="12.75">
      <c r="K423" s="77"/>
      <c r="L423" s="77"/>
    </row>
    <row r="424" spans="11:12" ht="12.75">
      <c r="K424" s="77"/>
      <c r="L424" s="77"/>
    </row>
    <row r="425" spans="11:12" ht="12.75">
      <c r="K425" s="77"/>
      <c r="L425" s="77"/>
    </row>
    <row r="426" spans="11:12" ht="12.75">
      <c r="K426" s="77"/>
      <c r="L426" s="77"/>
    </row>
    <row r="427" spans="11:12" ht="12.75">
      <c r="K427" s="77"/>
      <c r="L427" s="77"/>
    </row>
    <row r="428" spans="11:12" ht="12.75">
      <c r="K428" s="77"/>
      <c r="L428" s="77"/>
    </row>
    <row r="429" spans="11:12" ht="12.75">
      <c r="K429" s="77"/>
      <c r="L429" s="77"/>
    </row>
    <row r="430" spans="11:12" ht="12.75">
      <c r="K430" s="77"/>
      <c r="L430" s="77"/>
    </row>
    <row r="431" spans="11:12" ht="12.75">
      <c r="K431" s="77"/>
      <c r="L431" s="77"/>
    </row>
    <row r="432" spans="11:12" ht="12.75">
      <c r="K432" s="77"/>
      <c r="L432" s="77"/>
    </row>
    <row r="433" spans="11:12" ht="12.75">
      <c r="K433" s="77"/>
      <c r="L433" s="77"/>
    </row>
    <row r="434" spans="11:12" ht="12.75">
      <c r="K434" s="77"/>
      <c r="L434" s="77"/>
    </row>
    <row r="435" spans="11:12" ht="12.75">
      <c r="K435" s="77"/>
      <c r="L435" s="77"/>
    </row>
    <row r="436" spans="11:12" ht="12.75">
      <c r="K436" s="77"/>
      <c r="L436" s="77"/>
    </row>
    <row r="437" spans="11:12" ht="12.75">
      <c r="K437" s="77"/>
      <c r="L437" s="77"/>
    </row>
    <row r="438" spans="11:12" ht="12.75">
      <c r="K438" s="77"/>
      <c r="L438" s="77"/>
    </row>
    <row r="439" spans="11:12" ht="12.75">
      <c r="K439" s="77"/>
      <c r="L439" s="77"/>
    </row>
    <row r="440" spans="11:12" ht="12.75">
      <c r="K440" s="77"/>
      <c r="L440" s="77"/>
    </row>
    <row r="441" spans="11:12" ht="12.75">
      <c r="K441" s="77"/>
      <c r="L441" s="77"/>
    </row>
    <row r="442" spans="11:12" ht="12.75">
      <c r="K442" s="77"/>
      <c r="L442" s="77"/>
    </row>
    <row r="443" spans="11:12" ht="12.75">
      <c r="K443" s="77"/>
      <c r="L443" s="77"/>
    </row>
    <row r="444" spans="11:12" ht="12.75">
      <c r="K444" s="77"/>
      <c r="L444" s="77"/>
    </row>
    <row r="445" spans="11:12" ht="12.75">
      <c r="K445" s="77"/>
      <c r="L445" s="77"/>
    </row>
    <row r="446" spans="11:12" ht="12.75">
      <c r="K446" s="77"/>
      <c r="L446" s="77"/>
    </row>
    <row r="447" spans="11:12" ht="12.75">
      <c r="K447" s="77"/>
      <c r="L447" s="77"/>
    </row>
    <row r="448" spans="11:12" ht="12.75">
      <c r="K448" s="77"/>
      <c r="L448" s="77"/>
    </row>
    <row r="449" spans="11:12" ht="12.75">
      <c r="K449" s="77"/>
      <c r="L449" s="77"/>
    </row>
    <row r="450" spans="11:12" ht="12.75">
      <c r="K450" s="77"/>
      <c r="L450" s="77"/>
    </row>
    <row r="451" spans="11:12" ht="12.75">
      <c r="K451" s="77"/>
      <c r="L451" s="77"/>
    </row>
    <row r="452" spans="11:12" ht="12.75">
      <c r="K452" s="77"/>
      <c r="L452" s="77"/>
    </row>
    <row r="453" spans="11:12" ht="12.75">
      <c r="K453" s="77"/>
      <c r="L453" s="77"/>
    </row>
    <row r="454" spans="11:12" ht="12.75">
      <c r="K454" s="77"/>
      <c r="L454" s="77"/>
    </row>
    <row r="455" spans="11:12" ht="12.75">
      <c r="K455" s="77"/>
      <c r="L455" s="77"/>
    </row>
    <row r="456" spans="11:12" ht="12.75">
      <c r="K456" s="77"/>
      <c r="L456" s="77"/>
    </row>
    <row r="457" spans="11:12" ht="12.75">
      <c r="K457" s="77"/>
      <c r="L457" s="77"/>
    </row>
    <row r="458" spans="11:12" ht="12.75">
      <c r="K458" s="77"/>
      <c r="L458" s="77"/>
    </row>
    <row r="459" spans="11:12" ht="12.75">
      <c r="K459" s="77"/>
      <c r="L459" s="77"/>
    </row>
    <row r="460" spans="11:12" ht="12.75">
      <c r="K460" s="77"/>
      <c r="L460" s="77"/>
    </row>
    <row r="461" spans="11:12" ht="12.75">
      <c r="K461" s="77"/>
      <c r="L461" s="77"/>
    </row>
    <row r="462" spans="11:12" ht="12.75">
      <c r="K462" s="77"/>
      <c r="L462" s="77"/>
    </row>
    <row r="463" spans="11:12" ht="12.75">
      <c r="K463" s="77"/>
      <c r="L463" s="77"/>
    </row>
    <row r="464" spans="11:12" ht="12.75">
      <c r="K464" s="77"/>
      <c r="L464" s="77"/>
    </row>
    <row r="465" spans="11:12" ht="12.75">
      <c r="K465" s="77"/>
      <c r="L465" s="77"/>
    </row>
    <row r="466" spans="11:12" ht="12.75">
      <c r="K466" s="77"/>
      <c r="L466" s="77"/>
    </row>
    <row r="467" spans="11:12" ht="12.75">
      <c r="K467" s="77"/>
      <c r="L467" s="77"/>
    </row>
    <row r="468" spans="11:12" ht="12.75">
      <c r="K468" s="77"/>
      <c r="L468" s="77"/>
    </row>
    <row r="469" spans="11:12" ht="12.75">
      <c r="K469" s="77"/>
      <c r="L469" s="77"/>
    </row>
    <row r="470" spans="11:12" ht="12.75">
      <c r="K470" s="77"/>
      <c r="L470" s="77"/>
    </row>
    <row r="471" spans="11:12" ht="12.75">
      <c r="K471" s="77"/>
      <c r="L471" s="77"/>
    </row>
    <row r="472" spans="11:12" ht="12.75">
      <c r="K472" s="77"/>
      <c r="L472" s="77"/>
    </row>
    <row r="473" spans="11:12" ht="12.75">
      <c r="K473" s="77"/>
      <c r="L473" s="77"/>
    </row>
    <row r="474" spans="11:12" ht="12.75">
      <c r="K474" s="77"/>
      <c r="L474" s="77"/>
    </row>
    <row r="475" spans="11:12" ht="12.75">
      <c r="K475" s="77"/>
      <c r="L475" s="77"/>
    </row>
    <row r="476" spans="11:12" ht="12.75">
      <c r="K476" s="77"/>
      <c r="L476" s="77"/>
    </row>
    <row r="477" spans="11:12" ht="12.75">
      <c r="K477" s="77"/>
      <c r="L477" s="77"/>
    </row>
    <row r="478" spans="11:12" ht="12.75">
      <c r="K478" s="77"/>
      <c r="L478" s="77"/>
    </row>
    <row r="479" spans="11:12" ht="12.75">
      <c r="K479" s="77"/>
      <c r="L479" s="77"/>
    </row>
    <row r="480" spans="11:12" ht="12.75">
      <c r="K480" s="77"/>
      <c r="L480" s="77"/>
    </row>
    <row r="481" spans="11:12" ht="12.75">
      <c r="K481" s="77"/>
      <c r="L481" s="77"/>
    </row>
    <row r="482" spans="11:12" ht="12.75">
      <c r="K482" s="77"/>
      <c r="L482" s="77"/>
    </row>
    <row r="483" spans="11:12" ht="12.75">
      <c r="K483" s="77"/>
      <c r="L483" s="77"/>
    </row>
    <row r="484" spans="11:12" ht="12.75">
      <c r="K484" s="77"/>
      <c r="L484" s="77"/>
    </row>
    <row r="485" spans="11:12" ht="12.75">
      <c r="K485" s="77"/>
      <c r="L485" s="77"/>
    </row>
    <row r="486" spans="11:12" ht="12.75">
      <c r="K486" s="77"/>
      <c r="L486" s="77"/>
    </row>
    <row r="487" spans="11:12" ht="12.75">
      <c r="K487" s="77"/>
      <c r="L487" s="77"/>
    </row>
    <row r="488" spans="11:12" ht="12.75">
      <c r="K488" s="77"/>
      <c r="L488" s="77"/>
    </row>
    <row r="489" spans="11:12" ht="12.75">
      <c r="K489" s="77"/>
      <c r="L489" s="77"/>
    </row>
    <row r="490" spans="11:12" ht="12.75">
      <c r="K490" s="77"/>
      <c r="L490" s="77"/>
    </row>
    <row r="491" spans="11:12" ht="12.75">
      <c r="K491" s="77"/>
      <c r="L491" s="77"/>
    </row>
    <row r="492" spans="11:12" ht="12.75">
      <c r="K492" s="77"/>
      <c r="L492" s="77"/>
    </row>
    <row r="493" spans="11:12" ht="12.75">
      <c r="K493" s="77"/>
      <c r="L493" s="77"/>
    </row>
    <row r="494" spans="11:12" ht="12.75">
      <c r="K494" s="77"/>
      <c r="L494" s="77"/>
    </row>
    <row r="495" spans="11:12" ht="12.75">
      <c r="K495" s="77"/>
      <c r="L495" s="77"/>
    </row>
    <row r="496" spans="11:12" ht="12.75">
      <c r="K496" s="77"/>
      <c r="L496" s="77"/>
    </row>
    <row r="497" spans="11:12" ht="12.75">
      <c r="K497" s="77"/>
      <c r="L497" s="77"/>
    </row>
    <row r="498" spans="11:12" ht="12.75">
      <c r="K498" s="77"/>
      <c r="L498" s="77"/>
    </row>
    <row r="499" spans="11:12" ht="12.75">
      <c r="K499" s="77"/>
      <c r="L499" s="77"/>
    </row>
    <row r="500" spans="11:12" ht="12.75">
      <c r="K500" s="77"/>
      <c r="L500" s="77"/>
    </row>
    <row r="501" spans="11:12" ht="12.75">
      <c r="K501" s="77"/>
      <c r="L501" s="77"/>
    </row>
    <row r="502" spans="11:12" ht="12.75">
      <c r="K502" s="77"/>
      <c r="L502" s="77"/>
    </row>
    <row r="503" spans="11:12" ht="12.75">
      <c r="K503" s="77"/>
      <c r="L503" s="77"/>
    </row>
    <row r="504" spans="11:12" ht="12.75">
      <c r="K504" s="77"/>
      <c r="L504" s="77"/>
    </row>
    <row r="505" spans="11:12" ht="12.75">
      <c r="K505" s="77"/>
      <c r="L505" s="77"/>
    </row>
    <row r="506" spans="11:12" ht="12.75">
      <c r="K506" s="77"/>
      <c r="L506" s="77"/>
    </row>
    <row r="507" spans="11:12" ht="12.75">
      <c r="K507" s="77"/>
      <c r="L507" s="77"/>
    </row>
    <row r="508" spans="11:12" ht="12.75">
      <c r="K508" s="77"/>
      <c r="L508" s="77"/>
    </row>
    <row r="509" spans="11:12" ht="12.75">
      <c r="K509" s="77"/>
      <c r="L509" s="77"/>
    </row>
    <row r="510" spans="11:12" ht="12.75">
      <c r="K510" s="77"/>
      <c r="L510" s="77"/>
    </row>
    <row r="511" spans="11:12" ht="12.75">
      <c r="K511" s="77"/>
      <c r="L511" s="77"/>
    </row>
    <row r="512" spans="11:12" ht="12.75">
      <c r="K512" s="77"/>
      <c r="L512" s="77"/>
    </row>
    <row r="513" spans="11:12" ht="12.75">
      <c r="K513" s="77"/>
      <c r="L513" s="77"/>
    </row>
    <row r="514" spans="11:12" ht="12.75">
      <c r="K514" s="77"/>
      <c r="L514" s="77"/>
    </row>
    <row r="515" spans="11:12" ht="12.75">
      <c r="K515" s="77"/>
      <c r="L515" s="77"/>
    </row>
    <row r="516" spans="11:12" ht="12.75">
      <c r="K516" s="77"/>
      <c r="L516" s="77"/>
    </row>
    <row r="517" spans="11:12" ht="12.75">
      <c r="K517" s="77"/>
      <c r="L517" s="77"/>
    </row>
    <row r="518" spans="11:12" ht="12.75">
      <c r="K518" s="77"/>
      <c r="L518" s="77"/>
    </row>
    <row r="519" spans="11:12" ht="12.75">
      <c r="K519" s="77"/>
      <c r="L519" s="77"/>
    </row>
    <row r="520" spans="11:12" ht="12.75">
      <c r="K520" s="77"/>
      <c r="L520" s="77"/>
    </row>
    <row r="521" spans="11:12" ht="12.75">
      <c r="K521" s="77"/>
      <c r="L521" s="77"/>
    </row>
    <row r="522" spans="11:12" ht="12.75">
      <c r="K522" s="77"/>
      <c r="L522" s="77"/>
    </row>
    <row r="523" spans="11:12" ht="12.75">
      <c r="K523" s="77"/>
      <c r="L523" s="77"/>
    </row>
    <row r="524" spans="11:12" ht="12.75">
      <c r="K524" s="77"/>
      <c r="L524" s="77"/>
    </row>
    <row r="525" spans="11:12" ht="12.75">
      <c r="K525" s="77"/>
      <c r="L525" s="77"/>
    </row>
    <row r="526" spans="11:12" ht="12.75">
      <c r="K526" s="77"/>
      <c r="L526" s="77"/>
    </row>
    <row r="527" spans="11:12" ht="12.75">
      <c r="K527" s="77"/>
      <c r="L527" s="77"/>
    </row>
    <row r="528" spans="11:12" ht="12.75">
      <c r="K528" s="77"/>
      <c r="L528" s="77"/>
    </row>
    <row r="529" spans="11:12" ht="12.75">
      <c r="K529" s="77"/>
      <c r="L529" s="77"/>
    </row>
    <row r="530" spans="11:12" ht="12.75">
      <c r="K530" s="77"/>
      <c r="L530" s="77"/>
    </row>
    <row r="531" spans="11:12" ht="12.75">
      <c r="K531" s="77"/>
      <c r="L531" s="77"/>
    </row>
    <row r="532" spans="11:12" ht="12.75">
      <c r="K532" s="77"/>
      <c r="L532" s="77"/>
    </row>
    <row r="533" spans="11:12" ht="12.75">
      <c r="K533" s="77"/>
      <c r="L533" s="77"/>
    </row>
    <row r="534" spans="11:12" ht="12.75">
      <c r="K534" s="77"/>
      <c r="L534" s="77"/>
    </row>
    <row r="535" spans="11:12" ht="12.75">
      <c r="K535" s="77"/>
      <c r="L535" s="77"/>
    </row>
    <row r="536" spans="11:12" ht="12.75">
      <c r="K536" s="77"/>
      <c r="L536" s="77"/>
    </row>
    <row r="537" spans="11:12" ht="12.75">
      <c r="K537" s="77"/>
      <c r="L537" s="77"/>
    </row>
    <row r="538" spans="11:12" ht="12.75">
      <c r="K538" s="77"/>
      <c r="L538" s="77"/>
    </row>
    <row r="539" spans="11:12" ht="12.75">
      <c r="K539" s="77"/>
      <c r="L539" s="77"/>
    </row>
    <row r="540" spans="11:12" ht="12.75">
      <c r="K540" s="77"/>
      <c r="L540" s="77"/>
    </row>
    <row r="541" spans="11:12" ht="12.75">
      <c r="K541" s="77"/>
      <c r="L541" s="77"/>
    </row>
    <row r="542" spans="11:12" ht="12.75">
      <c r="K542" s="77"/>
      <c r="L542" s="77"/>
    </row>
    <row r="543" spans="11:12" ht="12.75">
      <c r="K543" s="77"/>
      <c r="L543" s="77"/>
    </row>
    <row r="544" spans="11:12" ht="12.75">
      <c r="K544" s="77"/>
      <c r="L544" s="77"/>
    </row>
    <row r="545" spans="11:12" ht="12.75">
      <c r="K545" s="77"/>
      <c r="L545" s="77"/>
    </row>
    <row r="546" spans="11:12" ht="12.75">
      <c r="K546" s="77"/>
      <c r="L546" s="77"/>
    </row>
    <row r="547" spans="11:12" ht="12.75">
      <c r="K547" s="77"/>
      <c r="L547" s="77"/>
    </row>
    <row r="548" spans="11:12" ht="12.75">
      <c r="K548" s="77"/>
      <c r="L548" s="77"/>
    </row>
    <row r="549" spans="11:12" ht="12.75">
      <c r="K549" s="77"/>
      <c r="L549" s="77"/>
    </row>
    <row r="550" spans="11:12" ht="12.75">
      <c r="K550" s="77"/>
      <c r="L550" s="77"/>
    </row>
    <row r="551" spans="11:12" ht="12.75">
      <c r="K551" s="77"/>
      <c r="L551" s="77"/>
    </row>
    <row r="552" spans="11:12" ht="12.75">
      <c r="K552" s="77"/>
      <c r="L552" s="77"/>
    </row>
    <row r="553" spans="11:12" ht="12.75">
      <c r="K553" s="77"/>
      <c r="L553" s="77"/>
    </row>
    <row r="554" spans="11:12" ht="12.75">
      <c r="K554" s="77"/>
      <c r="L554" s="77"/>
    </row>
    <row r="555" spans="11:12" ht="12.75">
      <c r="K555" s="77"/>
      <c r="L555" s="77"/>
    </row>
    <row r="556" spans="11:12" ht="12.75">
      <c r="K556" s="77"/>
      <c r="L556" s="77"/>
    </row>
    <row r="557" spans="11:12" ht="12.75">
      <c r="K557" s="77"/>
      <c r="L557" s="77"/>
    </row>
    <row r="558" spans="11:12" ht="12.75">
      <c r="K558" s="77"/>
      <c r="L558" s="77"/>
    </row>
    <row r="559" spans="11:12" ht="12.75">
      <c r="K559" s="77"/>
      <c r="L559" s="77"/>
    </row>
    <row r="560" spans="11:12" ht="12.75">
      <c r="K560" s="77"/>
      <c r="L560" s="77"/>
    </row>
    <row r="561" spans="11:12" ht="12.75">
      <c r="K561" s="77"/>
      <c r="L561" s="77"/>
    </row>
    <row r="562" spans="11:12" ht="12.75">
      <c r="K562" s="77"/>
      <c r="L562" s="77"/>
    </row>
    <row r="563" spans="11:12" ht="12.75">
      <c r="K563" s="77"/>
      <c r="L563" s="77"/>
    </row>
    <row r="564" spans="11:12" ht="12.75">
      <c r="K564" s="77"/>
      <c r="L564" s="77"/>
    </row>
    <row r="565" spans="11:12" ht="12.75">
      <c r="K565" s="77"/>
      <c r="L565" s="77"/>
    </row>
    <row r="566" spans="11:12" ht="12.75">
      <c r="K566" s="77"/>
      <c r="L566" s="77"/>
    </row>
    <row r="567" spans="11:12" ht="12.75">
      <c r="K567" s="77"/>
      <c r="L567" s="77"/>
    </row>
    <row r="568" spans="11:12" ht="12.75">
      <c r="K568" s="77"/>
      <c r="L568" s="77"/>
    </row>
    <row r="569" spans="11:12" ht="12.75">
      <c r="K569" s="77"/>
      <c r="L569" s="77"/>
    </row>
    <row r="570" spans="11:12" ht="12.75">
      <c r="K570" s="77"/>
      <c r="L570" s="77"/>
    </row>
    <row r="571" spans="11:12" ht="12.75">
      <c r="K571" s="77"/>
      <c r="L571" s="77"/>
    </row>
    <row r="572" spans="11:12" ht="12.75">
      <c r="K572" s="77"/>
      <c r="L572" s="77"/>
    </row>
    <row r="573" spans="11:12" ht="12.75">
      <c r="K573" s="77"/>
      <c r="L573" s="77"/>
    </row>
    <row r="574" spans="11:12" ht="12.75">
      <c r="K574" s="77"/>
      <c r="L574" s="77"/>
    </row>
    <row r="575" spans="11:12" ht="12.75">
      <c r="K575" s="77"/>
      <c r="L575" s="77"/>
    </row>
    <row r="576" spans="11:12" ht="12.75">
      <c r="K576" s="77"/>
      <c r="L576" s="77"/>
    </row>
    <row r="577" spans="11:12" ht="12.75">
      <c r="K577" s="77"/>
      <c r="L577" s="77"/>
    </row>
    <row r="578" spans="11:12" ht="12.75">
      <c r="K578" s="77"/>
      <c r="L578" s="77"/>
    </row>
    <row r="579" spans="11:12" ht="12.75">
      <c r="K579" s="77"/>
      <c r="L579" s="77"/>
    </row>
    <row r="580" spans="11:12" ht="12.75">
      <c r="K580" s="77"/>
      <c r="L580" s="77"/>
    </row>
    <row r="581" spans="11:12" ht="12.75">
      <c r="K581" s="77"/>
      <c r="L581" s="77"/>
    </row>
    <row r="582" spans="11:12" ht="12.75">
      <c r="K582" s="77"/>
      <c r="L582" s="77"/>
    </row>
    <row r="583" spans="11:12" ht="12.75">
      <c r="K583" s="77"/>
      <c r="L583" s="77"/>
    </row>
    <row r="584" spans="11:12" ht="12.75">
      <c r="K584" s="77"/>
      <c r="L584" s="77"/>
    </row>
    <row r="585" spans="11:12" ht="12.75">
      <c r="K585" s="77"/>
      <c r="L585" s="77"/>
    </row>
    <row r="586" spans="11:12" ht="12.75">
      <c r="K586" s="77"/>
      <c r="L586" s="77"/>
    </row>
    <row r="587" spans="11:12" ht="12.75">
      <c r="K587" s="77"/>
      <c r="L587" s="77"/>
    </row>
    <row r="588" spans="11:12" ht="12.75">
      <c r="K588" s="77"/>
      <c r="L588" s="77"/>
    </row>
    <row r="589" spans="11:12" ht="12.75">
      <c r="K589" s="77"/>
      <c r="L589" s="77"/>
    </row>
    <row r="590" spans="11:12" ht="12.75">
      <c r="K590" s="77"/>
      <c r="L590" s="77"/>
    </row>
    <row r="591" spans="11:12" ht="12.75">
      <c r="K591" s="77"/>
      <c r="L591" s="77"/>
    </row>
    <row r="592" spans="11:12" ht="12.75">
      <c r="K592" s="77"/>
      <c r="L592" s="77"/>
    </row>
    <row r="593" spans="11:12" ht="12.75">
      <c r="K593" s="77"/>
      <c r="L593" s="77"/>
    </row>
    <row r="594" spans="11:12" ht="12.75">
      <c r="K594" s="77"/>
      <c r="L594" s="77"/>
    </row>
    <row r="595" spans="11:12" ht="12.75">
      <c r="K595" s="77"/>
      <c r="L595" s="77"/>
    </row>
    <row r="596" spans="11:12" ht="12.75">
      <c r="K596" s="77"/>
      <c r="L596" s="77"/>
    </row>
    <row r="597" spans="11:12" ht="12.75">
      <c r="K597" s="77"/>
      <c r="L597" s="77"/>
    </row>
    <row r="598" spans="11:12" ht="12.75">
      <c r="K598" s="77"/>
      <c r="L598" s="77"/>
    </row>
    <row r="599" spans="11:12" ht="12.75">
      <c r="K599" s="77"/>
      <c r="L599" s="77"/>
    </row>
    <row r="600" spans="11:12" ht="12.75">
      <c r="K600" s="77"/>
      <c r="L600" s="77"/>
    </row>
    <row r="601" spans="11:12" ht="12.75">
      <c r="K601" s="77"/>
      <c r="L601" s="77"/>
    </row>
    <row r="602" spans="11:12" ht="12.75">
      <c r="K602" s="77"/>
      <c r="L602" s="77"/>
    </row>
    <row r="603" spans="11:12" ht="12.75">
      <c r="K603" s="77"/>
      <c r="L603" s="77"/>
    </row>
    <row r="604" spans="11:12" ht="12.75">
      <c r="K604" s="77"/>
      <c r="L604" s="77"/>
    </row>
    <row r="605" spans="11:12" ht="12.75">
      <c r="K605" s="77"/>
      <c r="L605" s="77"/>
    </row>
    <row r="606" spans="11:12" ht="12.75">
      <c r="K606" s="77"/>
      <c r="L606" s="77"/>
    </row>
    <row r="607" spans="11:12" ht="12.75">
      <c r="K607" s="77"/>
      <c r="L607" s="77"/>
    </row>
    <row r="608" spans="11:12" ht="12.75">
      <c r="K608" s="77"/>
      <c r="L608" s="77"/>
    </row>
    <row r="609" spans="11:12" ht="12.75">
      <c r="K609" s="77"/>
      <c r="L609" s="77"/>
    </row>
    <row r="610" spans="11:12" ht="12.75">
      <c r="K610" s="77"/>
      <c r="L610" s="77"/>
    </row>
    <row r="611" spans="11:12" ht="12.75">
      <c r="K611" s="77"/>
      <c r="L611" s="77"/>
    </row>
    <row r="612" spans="11:12" ht="12.75">
      <c r="K612" s="77"/>
      <c r="L612" s="77"/>
    </row>
    <row r="613" spans="11:12" ht="12.75">
      <c r="K613" s="77"/>
      <c r="L613" s="77"/>
    </row>
    <row r="614" spans="11:12" ht="12.75">
      <c r="K614" s="77"/>
      <c r="L614" s="77"/>
    </row>
    <row r="615" spans="11:12" ht="12.75">
      <c r="K615" s="77"/>
      <c r="L615" s="77"/>
    </row>
    <row r="616" spans="11:12" ht="12.75">
      <c r="K616" s="77"/>
      <c r="L616" s="77"/>
    </row>
    <row r="617" spans="11:12" ht="12.75">
      <c r="K617" s="77"/>
      <c r="L617" s="77"/>
    </row>
    <row r="618" spans="11:12" ht="12.75">
      <c r="K618" s="77"/>
      <c r="L618" s="77"/>
    </row>
    <row r="619" spans="11:12" ht="12.75">
      <c r="K619" s="77"/>
      <c r="L619" s="77"/>
    </row>
    <row r="620" spans="11:12" ht="12.75">
      <c r="K620" s="77"/>
      <c r="L620" s="77"/>
    </row>
    <row r="621" spans="11:12" ht="12.75">
      <c r="K621" s="77"/>
      <c r="L621" s="77"/>
    </row>
    <row r="622" spans="11:12" ht="12.75">
      <c r="K622" s="77"/>
      <c r="L622" s="77"/>
    </row>
    <row r="623" spans="11:12" ht="12.75">
      <c r="K623" s="77"/>
      <c r="L623" s="77"/>
    </row>
    <row r="624" spans="11:12" ht="12.75">
      <c r="K624" s="77"/>
      <c r="L624" s="77"/>
    </row>
    <row r="625" spans="11:12" ht="12.75">
      <c r="K625" s="77"/>
      <c r="L625" s="77"/>
    </row>
    <row r="626" spans="11:12" ht="12.75">
      <c r="K626" s="77"/>
      <c r="L626" s="77"/>
    </row>
    <row r="627" spans="11:12" ht="12.75">
      <c r="K627" s="77"/>
      <c r="L627" s="77"/>
    </row>
    <row r="628" spans="11:12" ht="12.75">
      <c r="K628" s="77"/>
      <c r="L628" s="77"/>
    </row>
    <row r="629" spans="11:12" ht="12.75">
      <c r="K629" s="77"/>
      <c r="L629" s="77"/>
    </row>
    <row r="630" spans="11:12" ht="12.75">
      <c r="K630" s="77"/>
      <c r="L630" s="77"/>
    </row>
    <row r="631" spans="11:12" ht="12.75">
      <c r="K631" s="77"/>
      <c r="L631" s="77"/>
    </row>
    <row r="632" spans="11:12" ht="12.75">
      <c r="K632" s="77"/>
      <c r="L632" s="77"/>
    </row>
    <row r="633" spans="11:12" ht="12.75">
      <c r="K633" s="77"/>
      <c r="L633" s="77"/>
    </row>
    <row r="634" spans="11:12" ht="12.75">
      <c r="K634" s="77"/>
      <c r="L634" s="77"/>
    </row>
    <row r="635" spans="11:12" ht="12.75">
      <c r="K635" s="77"/>
      <c r="L635" s="77"/>
    </row>
    <row r="636" spans="11:12" ht="12.75">
      <c r="K636" s="77"/>
      <c r="L636" s="77"/>
    </row>
    <row r="637" spans="11:12" ht="12.75">
      <c r="K637" s="77"/>
      <c r="L637" s="77"/>
    </row>
    <row r="638" spans="11:12" ht="12.75">
      <c r="K638" s="77"/>
      <c r="L638" s="77"/>
    </row>
    <row r="639" spans="11:12" ht="12.75">
      <c r="K639" s="77"/>
      <c r="L639" s="77"/>
    </row>
    <row r="640" spans="11:12" ht="12.75">
      <c r="K640" s="77"/>
      <c r="L640" s="77"/>
    </row>
    <row r="641" spans="11:12" ht="12.75">
      <c r="K641" s="77"/>
      <c r="L641" s="77"/>
    </row>
    <row r="642" spans="11:12" ht="12.75">
      <c r="K642" s="77"/>
      <c r="L642" s="77"/>
    </row>
    <row r="643" spans="11:12" ht="12.75">
      <c r="K643" s="77"/>
      <c r="L643" s="77"/>
    </row>
    <row r="644" spans="11:12" ht="12.75">
      <c r="K644" s="77"/>
      <c r="L644" s="77"/>
    </row>
    <row r="645" spans="11:12" ht="12.75">
      <c r="K645" s="77"/>
      <c r="L645" s="77"/>
    </row>
    <row r="646" spans="11:12" ht="12.75">
      <c r="K646" s="77"/>
      <c r="L646" s="77"/>
    </row>
    <row r="647" spans="11:12" ht="12.75">
      <c r="K647" s="77"/>
      <c r="L647" s="77"/>
    </row>
    <row r="648" spans="11:12" ht="12.75">
      <c r="K648" s="77"/>
      <c r="L648" s="77"/>
    </row>
    <row r="649" spans="11:12" ht="12.75">
      <c r="K649" s="77"/>
      <c r="L649" s="77"/>
    </row>
    <row r="650" spans="11:12" ht="12.75">
      <c r="K650" s="77"/>
      <c r="L650" s="77"/>
    </row>
    <row r="651" spans="11:12" ht="12.75">
      <c r="K651" s="77"/>
      <c r="L651" s="77"/>
    </row>
    <row r="652" spans="11:12" ht="12.75">
      <c r="K652" s="77"/>
      <c r="L652" s="77"/>
    </row>
    <row r="653" spans="11:12" ht="12.75">
      <c r="K653" s="77"/>
      <c r="L653" s="77"/>
    </row>
    <row r="654" spans="11:12" ht="12.75">
      <c r="K654" s="77"/>
      <c r="L654" s="77"/>
    </row>
    <row r="655" spans="11:12" ht="12.75">
      <c r="K655" s="77"/>
      <c r="L655" s="77"/>
    </row>
    <row r="656" spans="11:12" ht="12.75">
      <c r="K656" s="77"/>
      <c r="L656" s="77"/>
    </row>
    <row r="657" spans="11:12" ht="12.75">
      <c r="K657" s="77"/>
      <c r="L657" s="77"/>
    </row>
    <row r="658" spans="11:12" ht="12.75">
      <c r="K658" s="77"/>
      <c r="L658" s="77"/>
    </row>
    <row r="659" spans="11:12" ht="12.75">
      <c r="K659" s="77"/>
      <c r="L659" s="77"/>
    </row>
    <row r="660" spans="11:12" ht="12.75">
      <c r="K660" s="77"/>
      <c r="L660" s="77"/>
    </row>
    <row r="661" spans="11:12" ht="12.75">
      <c r="K661" s="77"/>
      <c r="L661" s="77"/>
    </row>
    <row r="662" spans="11:12" ht="12.75">
      <c r="K662" s="77"/>
      <c r="L662" s="77"/>
    </row>
    <row r="663" spans="11:12" ht="12.75">
      <c r="K663" s="77"/>
      <c r="L663" s="77"/>
    </row>
    <row r="664" spans="11:12" ht="12.75">
      <c r="K664" s="77"/>
      <c r="L664" s="77"/>
    </row>
    <row r="665" spans="11:12" ht="12.75">
      <c r="K665" s="77"/>
      <c r="L665" s="77"/>
    </row>
    <row r="666" spans="11:12" ht="12.75">
      <c r="K666" s="77"/>
      <c r="L666" s="77"/>
    </row>
    <row r="667" spans="11:12" ht="12.75">
      <c r="K667" s="77"/>
      <c r="L667" s="77"/>
    </row>
    <row r="668" spans="11:12" ht="12.75">
      <c r="K668" s="77"/>
      <c r="L668" s="77"/>
    </row>
    <row r="669" spans="11:12" ht="12.75">
      <c r="K669" s="77"/>
      <c r="L669" s="77"/>
    </row>
    <row r="670" spans="11:12" ht="12.75">
      <c r="K670" s="77"/>
      <c r="L670" s="77"/>
    </row>
    <row r="671" spans="11:12" ht="12.75">
      <c r="K671" s="77"/>
      <c r="L671" s="77"/>
    </row>
    <row r="672" spans="11:12" ht="12.75">
      <c r="K672" s="77"/>
      <c r="L672" s="77"/>
    </row>
    <row r="673" spans="11:12" ht="12.75">
      <c r="K673" s="77"/>
      <c r="L673" s="77"/>
    </row>
    <row r="674" spans="11:12" ht="12.75">
      <c r="K674" s="77"/>
      <c r="L674" s="77"/>
    </row>
    <row r="675" spans="11:12" ht="12.75">
      <c r="K675" s="77"/>
      <c r="L675" s="77"/>
    </row>
    <row r="676" spans="11:12" ht="12.75">
      <c r="K676" s="77"/>
      <c r="L676" s="77"/>
    </row>
    <row r="677" spans="11:12" ht="12.75">
      <c r="K677" s="77"/>
      <c r="L677" s="77"/>
    </row>
    <row r="678" spans="11:12" ht="12.75">
      <c r="K678" s="77"/>
      <c r="L678" s="77"/>
    </row>
    <row r="679" spans="11:12" ht="12.75">
      <c r="K679" s="77"/>
      <c r="L679" s="77"/>
    </row>
    <row r="680" spans="11:12" ht="12.75">
      <c r="K680" s="77"/>
      <c r="L680" s="77"/>
    </row>
    <row r="681" spans="11:12" ht="12.75">
      <c r="K681" s="77"/>
      <c r="L681" s="77"/>
    </row>
    <row r="682" spans="11:12" ht="12.75">
      <c r="K682" s="77"/>
      <c r="L682" s="77"/>
    </row>
    <row r="683" spans="11:12" ht="12.75">
      <c r="K683" s="77"/>
      <c r="L683" s="77"/>
    </row>
    <row r="684" spans="11:12" ht="12.75">
      <c r="K684" s="77"/>
      <c r="L684" s="77"/>
    </row>
    <row r="685" spans="11:12" ht="12.75">
      <c r="K685" s="77"/>
      <c r="L685" s="77"/>
    </row>
    <row r="686" spans="11:12" ht="12.75">
      <c r="K686" s="77"/>
      <c r="L686" s="77"/>
    </row>
    <row r="687" spans="11:12" ht="12.75">
      <c r="K687" s="77"/>
      <c r="L687" s="77"/>
    </row>
    <row r="688" spans="11:12" ht="12.75">
      <c r="K688" s="77"/>
      <c r="L688" s="77"/>
    </row>
    <row r="689" spans="11:12" ht="12.75">
      <c r="K689" s="77"/>
      <c r="L689" s="77"/>
    </row>
    <row r="690" spans="11:12" ht="12.75">
      <c r="K690" s="77"/>
      <c r="L690" s="77"/>
    </row>
    <row r="691" spans="11:12" ht="12.75">
      <c r="K691" s="77"/>
      <c r="L691" s="77"/>
    </row>
    <row r="692" spans="11:12" ht="12.75">
      <c r="K692" s="77"/>
      <c r="L692" s="77"/>
    </row>
    <row r="693" spans="11:12" ht="12.75">
      <c r="K693" s="77"/>
      <c r="L693" s="77"/>
    </row>
    <row r="694" spans="11:12" ht="12.75">
      <c r="K694" s="77"/>
      <c r="L694" s="77"/>
    </row>
    <row r="695" spans="11:12" ht="12.75">
      <c r="K695" s="77"/>
      <c r="L695" s="77"/>
    </row>
    <row r="696" spans="11:12" ht="12.75">
      <c r="K696" s="77"/>
      <c r="L696" s="77"/>
    </row>
    <row r="697" spans="11:12" ht="12.75">
      <c r="K697" s="77"/>
      <c r="L697" s="77"/>
    </row>
    <row r="698" spans="11:12" ht="12.75">
      <c r="K698" s="77"/>
      <c r="L698" s="77"/>
    </row>
    <row r="699" spans="11:12" ht="12.75">
      <c r="K699" s="77"/>
      <c r="L699" s="77"/>
    </row>
    <row r="700" spans="11:12" ht="12.75">
      <c r="K700" s="77"/>
      <c r="L700" s="77"/>
    </row>
    <row r="701" spans="11:12" ht="12.75">
      <c r="K701" s="77"/>
      <c r="L701" s="77"/>
    </row>
    <row r="702" spans="11:12" ht="12.75">
      <c r="K702" s="77"/>
      <c r="L702" s="77"/>
    </row>
    <row r="703" spans="11:12" ht="12.75">
      <c r="K703" s="77"/>
      <c r="L703" s="77"/>
    </row>
    <row r="704" spans="11:12" ht="12.75">
      <c r="K704" s="77"/>
      <c r="L704" s="77"/>
    </row>
    <row r="705" spans="11:12" ht="12.75">
      <c r="K705" s="77"/>
      <c r="L705" s="77"/>
    </row>
    <row r="706" spans="11:12" ht="12.75">
      <c r="K706" s="77"/>
      <c r="L706" s="77"/>
    </row>
    <row r="707" spans="11:12" ht="12.75">
      <c r="K707" s="77"/>
      <c r="L707" s="77"/>
    </row>
    <row r="708" spans="11:12" ht="12.75">
      <c r="K708" s="77"/>
      <c r="L708" s="77"/>
    </row>
    <row r="709" spans="11:12" ht="12.75">
      <c r="K709" s="77"/>
      <c r="L709" s="77"/>
    </row>
    <row r="710" spans="11:12" ht="12.75">
      <c r="K710" s="77"/>
      <c r="L710" s="77"/>
    </row>
    <row r="711" spans="11:12" ht="12.75">
      <c r="K711" s="77"/>
      <c r="L711" s="77"/>
    </row>
    <row r="712" spans="11:12" ht="12.75">
      <c r="K712" s="77"/>
      <c r="L712" s="77"/>
    </row>
    <row r="713" spans="11:12" ht="12.75">
      <c r="K713" s="77"/>
      <c r="L713" s="77"/>
    </row>
    <row r="714" spans="11:12" ht="12.75">
      <c r="K714" s="77"/>
      <c r="L714" s="77"/>
    </row>
    <row r="715" spans="11:12" ht="12.75">
      <c r="K715" s="77"/>
      <c r="L715" s="77"/>
    </row>
    <row r="716" spans="11:12" ht="12.75">
      <c r="K716" s="77"/>
      <c r="L716" s="77"/>
    </row>
    <row r="717" spans="11:12" ht="12.75">
      <c r="K717" s="77"/>
      <c r="L717" s="77"/>
    </row>
    <row r="718" spans="11:12" ht="12.75">
      <c r="K718" s="77"/>
      <c r="L718" s="77"/>
    </row>
    <row r="719" spans="11:12" ht="12.75">
      <c r="K719" s="77"/>
      <c r="L719" s="77"/>
    </row>
    <row r="720" spans="11:12" ht="12.75">
      <c r="K720" s="77"/>
      <c r="L720" s="77"/>
    </row>
    <row r="721" spans="11:12" ht="12.75">
      <c r="K721" s="77"/>
      <c r="L721" s="77"/>
    </row>
    <row r="722" spans="11:12" ht="12.75">
      <c r="K722" s="77"/>
      <c r="L722" s="77"/>
    </row>
    <row r="723" spans="11:12" ht="12.75">
      <c r="K723" s="77"/>
      <c r="L723" s="77"/>
    </row>
    <row r="724" spans="11:12" ht="12.75">
      <c r="K724" s="77"/>
      <c r="L724" s="77"/>
    </row>
    <row r="725" spans="11:12" ht="12.75">
      <c r="K725" s="77"/>
      <c r="L725" s="77"/>
    </row>
    <row r="726" spans="11:12" ht="12.75">
      <c r="K726" s="77"/>
      <c r="L726" s="77"/>
    </row>
    <row r="727" spans="11:12" ht="12.75">
      <c r="K727" s="77"/>
      <c r="L727" s="77"/>
    </row>
    <row r="728" spans="11:12" ht="12.75">
      <c r="K728" s="77"/>
      <c r="L728" s="77"/>
    </row>
    <row r="729" spans="11:12" ht="12.75">
      <c r="K729" s="77"/>
      <c r="L729" s="77"/>
    </row>
    <row r="730" spans="11:12" ht="12.75">
      <c r="K730" s="77"/>
      <c r="L730" s="77"/>
    </row>
    <row r="731" spans="11:12" ht="12.75">
      <c r="K731" s="77"/>
      <c r="L731" s="77"/>
    </row>
    <row r="732" spans="11:12" ht="12.75">
      <c r="K732" s="77"/>
      <c r="L732" s="77"/>
    </row>
    <row r="733" spans="11:12" ht="12.75">
      <c r="K733" s="77"/>
      <c r="L733" s="77"/>
    </row>
    <row r="734" spans="11:12" ht="12.75">
      <c r="K734" s="77"/>
      <c r="L734" s="77"/>
    </row>
    <row r="735" spans="11:12" ht="12.75">
      <c r="K735" s="77"/>
      <c r="L735" s="77"/>
    </row>
    <row r="736" spans="11:12" ht="12.75">
      <c r="K736" s="77"/>
      <c r="L736" s="77"/>
    </row>
    <row r="737" spans="11:12" ht="12.75">
      <c r="K737" s="77"/>
      <c r="L737" s="77"/>
    </row>
    <row r="738" spans="11:12" ht="12.75">
      <c r="K738" s="77"/>
      <c r="L738" s="77"/>
    </row>
    <row r="739" spans="11:12" ht="12.75">
      <c r="K739" s="77"/>
      <c r="L739" s="77"/>
    </row>
    <row r="740" spans="11:12" ht="12.75">
      <c r="K740" s="77"/>
      <c r="L740" s="77"/>
    </row>
    <row r="741" spans="11:12" ht="12.75">
      <c r="K741" s="77"/>
      <c r="L741" s="77"/>
    </row>
    <row r="742" spans="11:12" ht="12.75">
      <c r="K742" s="77"/>
      <c r="L742" s="77"/>
    </row>
    <row r="743" spans="11:12" ht="12.75">
      <c r="K743" s="77"/>
      <c r="L743" s="77"/>
    </row>
    <row r="744" spans="11:12" ht="12.75">
      <c r="K744" s="77"/>
      <c r="L744" s="77"/>
    </row>
    <row r="745" spans="11:12" ht="12.75">
      <c r="K745" s="77"/>
      <c r="L745" s="77"/>
    </row>
    <row r="746" spans="11:12" ht="12.75">
      <c r="K746" s="77"/>
      <c r="L746" s="77"/>
    </row>
    <row r="747" spans="11:12" ht="12.75">
      <c r="K747" s="77"/>
      <c r="L747" s="77"/>
    </row>
    <row r="748" spans="11:12" ht="12.75">
      <c r="K748" s="77"/>
      <c r="L748" s="77"/>
    </row>
    <row r="749" spans="11:12" ht="12.75">
      <c r="K749" s="77"/>
      <c r="L749" s="77"/>
    </row>
    <row r="750" spans="11:12" ht="12.75">
      <c r="K750" s="77"/>
      <c r="L750" s="77"/>
    </row>
    <row r="751" spans="11:12" ht="12.75">
      <c r="K751" s="77"/>
      <c r="L751" s="77"/>
    </row>
    <row r="752" spans="11:12" ht="12.75">
      <c r="K752" s="77"/>
      <c r="L752" s="77"/>
    </row>
    <row r="753" spans="11:12" ht="12.75">
      <c r="K753" s="77"/>
      <c r="L753" s="77"/>
    </row>
    <row r="754" spans="11:12" ht="12.75">
      <c r="K754" s="77"/>
      <c r="L754" s="77"/>
    </row>
    <row r="755" spans="11:12" ht="12.75">
      <c r="K755" s="77"/>
      <c r="L755" s="77"/>
    </row>
    <row r="756" spans="11:12" ht="12.75">
      <c r="K756" s="77"/>
      <c r="L756" s="77"/>
    </row>
    <row r="757" spans="11:12" ht="12.75">
      <c r="K757" s="77"/>
      <c r="L757" s="77"/>
    </row>
    <row r="758" spans="11:12" ht="12.75">
      <c r="K758" s="77"/>
      <c r="L758" s="77"/>
    </row>
    <row r="759" spans="11:12" ht="12.75">
      <c r="K759" s="77"/>
      <c r="L759" s="77"/>
    </row>
    <row r="760" spans="11:12" ht="12.75">
      <c r="K760" s="77"/>
      <c r="L760" s="77"/>
    </row>
    <row r="761" spans="11:12" ht="12.75">
      <c r="K761" s="77"/>
      <c r="L761" s="77"/>
    </row>
    <row r="762" spans="11:12" ht="12.75">
      <c r="K762" s="77"/>
      <c r="L762" s="77"/>
    </row>
    <row r="763" spans="11:12" ht="12.75">
      <c r="K763" s="77"/>
      <c r="L763" s="77"/>
    </row>
    <row r="764" spans="11:12" ht="12.75">
      <c r="K764" s="77"/>
      <c r="L764" s="77"/>
    </row>
    <row r="765" spans="11:12" ht="12.75">
      <c r="K765" s="77"/>
      <c r="L765" s="77"/>
    </row>
    <row r="766" spans="11:12" ht="12.75">
      <c r="K766" s="77"/>
      <c r="L766" s="77"/>
    </row>
    <row r="767" spans="11:12" ht="12.75">
      <c r="K767" s="77"/>
      <c r="L767" s="77"/>
    </row>
    <row r="768" spans="11:12" ht="12.75">
      <c r="K768" s="77"/>
      <c r="L768" s="77"/>
    </row>
    <row r="769" spans="11:12" ht="12.75">
      <c r="K769" s="77"/>
      <c r="L769" s="77"/>
    </row>
    <row r="770" spans="11:12" ht="12.75">
      <c r="K770" s="77"/>
      <c r="L770" s="77"/>
    </row>
    <row r="771" spans="11:12" ht="12.75">
      <c r="K771" s="77"/>
      <c r="L771" s="77"/>
    </row>
    <row r="772" spans="11:12" ht="12.75">
      <c r="K772" s="77"/>
      <c r="L772" s="77"/>
    </row>
    <row r="773" spans="11:12" ht="12.75">
      <c r="K773" s="77"/>
      <c r="L773" s="77"/>
    </row>
    <row r="774" spans="11:12" ht="12.75">
      <c r="K774" s="77"/>
      <c r="L774" s="77"/>
    </row>
    <row r="775" spans="11:12" ht="12.75">
      <c r="K775" s="77"/>
      <c r="L775" s="77"/>
    </row>
    <row r="776" spans="11:12" ht="12.75">
      <c r="K776" s="77"/>
      <c r="L776" s="77"/>
    </row>
    <row r="777" spans="11:12" ht="12.75">
      <c r="K777" s="77"/>
      <c r="L777" s="77"/>
    </row>
    <row r="778" spans="11:12" ht="12.75">
      <c r="K778" s="77"/>
      <c r="L778" s="77"/>
    </row>
    <row r="779" spans="11:12" ht="12.75">
      <c r="K779" s="77"/>
      <c r="L779" s="77"/>
    </row>
    <row r="780" spans="11:12" ht="12.75">
      <c r="K780" s="77"/>
      <c r="L780" s="77"/>
    </row>
    <row r="781" spans="11:12" ht="12.75">
      <c r="K781" s="77"/>
      <c r="L781" s="77"/>
    </row>
    <row r="782" spans="11:12" ht="12.75">
      <c r="K782" s="77"/>
      <c r="L782" s="77"/>
    </row>
    <row r="783" spans="11:12" ht="12.75">
      <c r="K783" s="77"/>
      <c r="L783" s="77"/>
    </row>
    <row r="784" spans="11:12" ht="12.75">
      <c r="K784" s="77"/>
      <c r="L784" s="77"/>
    </row>
    <row r="785" spans="11:12" ht="12.75">
      <c r="K785" s="77"/>
      <c r="L785" s="77"/>
    </row>
    <row r="786" spans="11:12" ht="12.75">
      <c r="K786" s="77"/>
      <c r="L786" s="77"/>
    </row>
    <row r="787" spans="11:12" ht="12.75">
      <c r="K787" s="77"/>
      <c r="L787" s="77"/>
    </row>
    <row r="788" spans="11:12" ht="12.75">
      <c r="K788" s="77"/>
      <c r="L788" s="77"/>
    </row>
    <row r="789" spans="11:12" ht="12.75">
      <c r="K789" s="77"/>
      <c r="L789" s="77"/>
    </row>
    <row r="790" spans="11:12" ht="12.75">
      <c r="K790" s="77"/>
      <c r="L790" s="77"/>
    </row>
  </sheetData>
  <printOptions/>
  <pageMargins left="1.89" right="0.75" top="0.39" bottom="0.17" header="0.4" footer="0.17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88"/>
  <sheetViews>
    <sheetView workbookViewId="0" topLeftCell="A1">
      <selection activeCell="A21" sqref="A21:IV21"/>
    </sheetView>
  </sheetViews>
  <sheetFormatPr defaultColWidth="9.140625" defaultRowHeight="12.75"/>
  <cols>
    <col min="1" max="1" width="34.00390625" style="3" customWidth="1"/>
    <col min="2" max="16384" width="9.140625" style="3" customWidth="1"/>
  </cols>
  <sheetData>
    <row r="1" spans="1:78" ht="15.75">
      <c r="A1" s="1" t="s">
        <v>51</v>
      </c>
      <c r="F1" s="10"/>
      <c r="K1" s="10"/>
      <c r="P1" s="10"/>
      <c r="U1" s="10"/>
      <c r="Z1" s="10"/>
      <c r="AE1" s="10"/>
      <c r="AJ1" s="10"/>
      <c r="AO1" s="10"/>
      <c r="AT1" s="10"/>
      <c r="AY1" s="10"/>
      <c r="BD1" s="10"/>
      <c r="BI1" s="10"/>
      <c r="BN1" s="10"/>
      <c r="BS1" s="29"/>
      <c r="BT1" s="6"/>
      <c r="BU1" s="6"/>
      <c r="BV1" s="6"/>
      <c r="BW1" s="6"/>
      <c r="BX1" s="6"/>
      <c r="BY1" s="6"/>
      <c r="BZ1" s="6"/>
    </row>
    <row r="2" spans="1:78" ht="15.75">
      <c r="A2" s="1" t="s">
        <v>52</v>
      </c>
      <c r="F2" s="10"/>
      <c r="K2" s="10"/>
      <c r="P2" s="10"/>
      <c r="U2" s="10"/>
      <c r="Z2" s="10"/>
      <c r="AE2" s="10"/>
      <c r="AJ2" s="10"/>
      <c r="AO2" s="10"/>
      <c r="AT2" s="10"/>
      <c r="AY2" s="10"/>
      <c r="BD2" s="10"/>
      <c r="BI2" s="10"/>
      <c r="BN2" s="10"/>
      <c r="BS2" s="29"/>
      <c r="BT2" s="6"/>
      <c r="BU2" s="6"/>
      <c r="BV2" s="6"/>
      <c r="BW2" s="6"/>
      <c r="BX2" s="6"/>
      <c r="BY2" s="6"/>
      <c r="BZ2" s="6"/>
    </row>
    <row r="3" spans="1:78" ht="15.75" thickBot="1">
      <c r="A3" s="35">
        <v>39742</v>
      </c>
      <c r="B3" s="11" t="s">
        <v>36</v>
      </c>
      <c r="C3" s="11"/>
      <c r="D3" s="11"/>
      <c r="E3" s="11"/>
      <c r="F3" s="12"/>
      <c r="G3" s="11" t="s">
        <v>37</v>
      </c>
      <c r="H3" s="11"/>
      <c r="I3" s="11"/>
      <c r="J3" s="11"/>
      <c r="K3" s="12"/>
      <c r="L3" s="11" t="s">
        <v>38</v>
      </c>
      <c r="M3" s="11"/>
      <c r="N3" s="11"/>
      <c r="O3" s="11"/>
      <c r="P3" s="12"/>
      <c r="Q3" s="11" t="s">
        <v>44</v>
      </c>
      <c r="R3" s="11"/>
      <c r="S3" s="11"/>
      <c r="T3" s="11"/>
      <c r="U3" s="12"/>
      <c r="V3" s="11" t="s">
        <v>45</v>
      </c>
      <c r="W3" s="11"/>
      <c r="X3" s="11"/>
      <c r="Y3" s="13"/>
      <c r="Z3" s="12"/>
      <c r="AA3" s="11" t="s">
        <v>39</v>
      </c>
      <c r="AB3" s="11"/>
      <c r="AC3" s="11"/>
      <c r="AD3" s="11"/>
      <c r="AE3" s="12"/>
      <c r="AF3" s="11" t="s">
        <v>40</v>
      </c>
      <c r="AG3" s="11"/>
      <c r="AH3" s="11"/>
      <c r="AI3" s="13"/>
      <c r="AJ3" s="12"/>
      <c r="AK3" s="11" t="s">
        <v>50</v>
      </c>
      <c r="AL3" s="11"/>
      <c r="AM3" s="11"/>
      <c r="AN3" s="11"/>
      <c r="AO3" s="12"/>
      <c r="AP3" s="11" t="s">
        <v>41</v>
      </c>
      <c r="AQ3" s="11"/>
      <c r="AR3" s="11"/>
      <c r="AS3" s="11"/>
      <c r="AT3" s="12"/>
      <c r="AU3" s="11" t="s">
        <v>46</v>
      </c>
      <c r="AV3" s="11"/>
      <c r="AW3" s="11"/>
      <c r="AX3" s="11"/>
      <c r="AY3" s="12"/>
      <c r="AZ3" s="11" t="s">
        <v>42</v>
      </c>
      <c r="BA3" s="11"/>
      <c r="BB3" s="11"/>
      <c r="BC3" s="11"/>
      <c r="BD3" s="12"/>
      <c r="BE3" s="11" t="s">
        <v>47</v>
      </c>
      <c r="BF3" s="11"/>
      <c r="BG3" s="11"/>
      <c r="BH3" s="11"/>
      <c r="BI3" s="12"/>
      <c r="BJ3" s="11" t="s">
        <v>43</v>
      </c>
      <c r="BK3" s="11"/>
      <c r="BL3" s="11"/>
      <c r="BM3" s="11"/>
      <c r="BN3" s="12"/>
      <c r="BO3" s="11" t="s">
        <v>48</v>
      </c>
      <c r="BP3" s="11"/>
      <c r="BQ3" s="11"/>
      <c r="BR3" s="11"/>
      <c r="BS3" s="12"/>
      <c r="BT3" s="15"/>
      <c r="BU3" s="15"/>
      <c r="BV3" s="15"/>
      <c r="BW3" s="15"/>
      <c r="BX3" s="6"/>
      <c r="BY3" s="6"/>
      <c r="BZ3" s="6"/>
    </row>
    <row r="4" spans="2:78" ht="102.75" thickTop="1">
      <c r="B4" s="4" t="s">
        <v>0</v>
      </c>
      <c r="C4" s="4" t="s">
        <v>1</v>
      </c>
      <c r="D4" s="4" t="s">
        <v>2</v>
      </c>
      <c r="E4" s="4" t="s">
        <v>3</v>
      </c>
      <c r="F4" s="5" t="s">
        <v>49</v>
      </c>
      <c r="G4" s="4" t="s">
        <v>0</v>
      </c>
      <c r="H4" s="4" t="s">
        <v>1</v>
      </c>
      <c r="I4" s="4" t="s">
        <v>2</v>
      </c>
      <c r="J4" s="4" t="s">
        <v>3</v>
      </c>
      <c r="K4" s="5" t="s">
        <v>49</v>
      </c>
      <c r="L4" s="4" t="s">
        <v>0</v>
      </c>
      <c r="M4" s="4" t="s">
        <v>1</v>
      </c>
      <c r="N4" s="4" t="s">
        <v>2</v>
      </c>
      <c r="O4" s="4" t="s">
        <v>3</v>
      </c>
      <c r="P4" s="5" t="s">
        <v>49</v>
      </c>
      <c r="Q4" s="4" t="s">
        <v>0</v>
      </c>
      <c r="R4" s="4" t="s">
        <v>1</v>
      </c>
      <c r="S4" s="4" t="s">
        <v>2</v>
      </c>
      <c r="T4" s="4" t="s">
        <v>3</v>
      </c>
      <c r="U4" s="5" t="s">
        <v>49</v>
      </c>
      <c r="V4" s="4" t="s">
        <v>0</v>
      </c>
      <c r="W4" s="4" t="s">
        <v>1</v>
      </c>
      <c r="X4" s="4" t="s">
        <v>2</v>
      </c>
      <c r="Y4" s="4" t="s">
        <v>3</v>
      </c>
      <c r="Z4" s="5" t="s">
        <v>49</v>
      </c>
      <c r="AA4" s="4" t="s">
        <v>0</v>
      </c>
      <c r="AB4" s="4" t="s">
        <v>1</v>
      </c>
      <c r="AC4" s="4" t="s">
        <v>2</v>
      </c>
      <c r="AD4" s="4" t="s">
        <v>3</v>
      </c>
      <c r="AE4" s="5" t="s">
        <v>49</v>
      </c>
      <c r="AF4" s="4" t="s">
        <v>0</v>
      </c>
      <c r="AG4" s="4" t="s">
        <v>1</v>
      </c>
      <c r="AH4" s="4" t="s">
        <v>2</v>
      </c>
      <c r="AI4" s="4" t="s">
        <v>3</v>
      </c>
      <c r="AJ4" s="5" t="s">
        <v>49</v>
      </c>
      <c r="AK4" s="4" t="s">
        <v>0</v>
      </c>
      <c r="AL4" s="4" t="s">
        <v>1</v>
      </c>
      <c r="AM4" s="4" t="s">
        <v>2</v>
      </c>
      <c r="AN4" s="4" t="s">
        <v>3</v>
      </c>
      <c r="AO4" s="5" t="s">
        <v>49</v>
      </c>
      <c r="AP4" s="4" t="s">
        <v>0</v>
      </c>
      <c r="AQ4" s="4" t="s">
        <v>1</v>
      </c>
      <c r="AR4" s="4" t="s">
        <v>2</v>
      </c>
      <c r="AS4" s="4" t="s">
        <v>3</v>
      </c>
      <c r="AT4" s="5" t="s">
        <v>49</v>
      </c>
      <c r="AU4" s="4" t="s">
        <v>0</v>
      </c>
      <c r="AV4" s="4" t="s">
        <v>1</v>
      </c>
      <c r="AW4" s="4" t="s">
        <v>2</v>
      </c>
      <c r="AX4" s="4" t="s">
        <v>3</v>
      </c>
      <c r="AY4" s="5" t="s">
        <v>49</v>
      </c>
      <c r="AZ4" s="4" t="s">
        <v>0</v>
      </c>
      <c r="BA4" s="4" t="s">
        <v>1</v>
      </c>
      <c r="BB4" s="4" t="s">
        <v>2</v>
      </c>
      <c r="BC4" s="4" t="s">
        <v>3</v>
      </c>
      <c r="BD4" s="5" t="s">
        <v>49</v>
      </c>
      <c r="BE4" s="4" t="s">
        <v>0</v>
      </c>
      <c r="BF4" s="4" t="s">
        <v>1</v>
      </c>
      <c r="BG4" s="4" t="s">
        <v>2</v>
      </c>
      <c r="BH4" s="4" t="s">
        <v>3</v>
      </c>
      <c r="BI4" s="5" t="s">
        <v>49</v>
      </c>
      <c r="BJ4" s="4" t="s">
        <v>0</v>
      </c>
      <c r="BK4" s="4" t="s">
        <v>1</v>
      </c>
      <c r="BL4" s="4" t="s">
        <v>2</v>
      </c>
      <c r="BM4" s="4" t="s">
        <v>3</v>
      </c>
      <c r="BN4" s="5" t="s">
        <v>49</v>
      </c>
      <c r="BO4" s="4" t="s">
        <v>0</v>
      </c>
      <c r="BP4" s="4" t="s">
        <v>1</v>
      </c>
      <c r="BQ4" s="4" t="s">
        <v>2</v>
      </c>
      <c r="BR4" s="4" t="s">
        <v>3</v>
      </c>
      <c r="BS4" s="33" t="s">
        <v>49</v>
      </c>
      <c r="BT4" s="30"/>
      <c r="BU4" s="4"/>
      <c r="BV4" s="4"/>
      <c r="BW4" s="4"/>
      <c r="BX4" s="5"/>
      <c r="BY4" s="6"/>
      <c r="BZ4" s="6"/>
    </row>
    <row r="5" spans="1:78" s="16" customFormat="1" ht="12">
      <c r="A5" s="16" t="s">
        <v>4</v>
      </c>
      <c r="B5" s="16">
        <v>0</v>
      </c>
      <c r="C5" s="16">
        <v>0</v>
      </c>
      <c r="D5" s="16">
        <v>0</v>
      </c>
      <c r="E5" s="16">
        <v>0</v>
      </c>
      <c r="F5" s="17" t="e">
        <f>(+C5+D5)/B5</f>
        <v>#DIV/0!</v>
      </c>
      <c r="G5" s="16">
        <v>0</v>
      </c>
      <c r="H5" s="16">
        <v>0</v>
      </c>
      <c r="I5" s="16">
        <v>0</v>
      </c>
      <c r="J5" s="16">
        <v>0</v>
      </c>
      <c r="K5" s="32" t="e">
        <f>(+H5+I5)/G5</f>
        <v>#DIV/0!</v>
      </c>
      <c r="L5" s="16">
        <v>0</v>
      </c>
      <c r="M5" s="16">
        <v>0</v>
      </c>
      <c r="N5" s="16">
        <v>0</v>
      </c>
      <c r="O5" s="16">
        <v>0</v>
      </c>
      <c r="P5" s="17" t="e">
        <f>(+M5+N5)/L5</f>
        <v>#DIV/0!</v>
      </c>
      <c r="Q5" s="16">
        <v>2</v>
      </c>
      <c r="R5" s="16">
        <v>0</v>
      </c>
      <c r="S5" s="16">
        <v>0</v>
      </c>
      <c r="T5" s="16">
        <v>0</v>
      </c>
      <c r="U5" s="17">
        <f>(+R5+S5)/Q5</f>
        <v>0</v>
      </c>
      <c r="V5" s="16">
        <v>1</v>
      </c>
      <c r="W5" s="16">
        <v>0</v>
      </c>
      <c r="X5" s="16">
        <v>0</v>
      </c>
      <c r="Y5" s="16">
        <v>0</v>
      </c>
      <c r="Z5" s="17">
        <f>(+W5+X5)/V5</f>
        <v>0</v>
      </c>
      <c r="AA5" s="16">
        <v>2</v>
      </c>
      <c r="AB5" s="16">
        <v>2</v>
      </c>
      <c r="AC5" s="16">
        <v>0</v>
      </c>
      <c r="AD5" s="16">
        <v>0</v>
      </c>
      <c r="AE5" s="17">
        <f>(+AB5+AC5)/AA5</f>
        <v>1</v>
      </c>
      <c r="AF5" s="16">
        <v>1</v>
      </c>
      <c r="AG5" s="16">
        <v>0</v>
      </c>
      <c r="AH5" s="16">
        <v>0</v>
      </c>
      <c r="AI5" s="16">
        <v>0</v>
      </c>
      <c r="AJ5" s="17">
        <f>(+AG5+AH5)/AF5</f>
        <v>0</v>
      </c>
      <c r="AK5" s="16">
        <v>3</v>
      </c>
      <c r="AL5" s="16">
        <v>3</v>
      </c>
      <c r="AM5" s="16">
        <v>0</v>
      </c>
      <c r="AN5" s="16">
        <v>0</v>
      </c>
      <c r="AO5" s="17">
        <f>(+AL5+AM5)/AK5</f>
        <v>1</v>
      </c>
      <c r="AP5" s="16">
        <v>2</v>
      </c>
      <c r="AQ5" s="16">
        <v>2</v>
      </c>
      <c r="AR5" s="16">
        <v>0</v>
      </c>
      <c r="AS5" s="16">
        <v>0</v>
      </c>
      <c r="AT5" s="17">
        <f>(+AQ5+AR5)/AP5</f>
        <v>1</v>
      </c>
      <c r="AU5" s="16">
        <v>1</v>
      </c>
      <c r="AV5" s="16">
        <v>1</v>
      </c>
      <c r="AW5" s="16">
        <v>0</v>
      </c>
      <c r="AX5" s="16">
        <v>0</v>
      </c>
      <c r="AY5" s="17">
        <f>(+AV5+AW5)/AU5</f>
        <v>1</v>
      </c>
      <c r="AZ5" s="16">
        <v>281</v>
      </c>
      <c r="BA5" s="16">
        <v>163</v>
      </c>
      <c r="BB5" s="16">
        <v>0</v>
      </c>
      <c r="BC5" s="16">
        <v>1</v>
      </c>
      <c r="BD5" s="17">
        <f>(+BA5+BB5)/AZ5</f>
        <v>0.5800711743772242</v>
      </c>
      <c r="BE5" s="16">
        <v>406</v>
      </c>
      <c r="BF5" s="16">
        <v>257</v>
      </c>
      <c r="BG5" s="16">
        <v>0</v>
      </c>
      <c r="BH5" s="16">
        <v>0</v>
      </c>
      <c r="BI5" s="17">
        <f>(+BF5+BG5)/BE5</f>
        <v>0.6330049261083743</v>
      </c>
      <c r="BJ5" s="16">
        <v>9</v>
      </c>
      <c r="BK5" s="16">
        <v>6</v>
      </c>
      <c r="BL5" s="16">
        <v>0</v>
      </c>
      <c r="BM5" s="16">
        <v>0</v>
      </c>
      <c r="BN5" s="17">
        <f>(+BK5+BL5)/BJ5</f>
        <v>0.6666666666666666</v>
      </c>
      <c r="BO5" s="16">
        <v>13</v>
      </c>
      <c r="BP5" s="16">
        <v>10</v>
      </c>
      <c r="BQ5" s="16">
        <v>0</v>
      </c>
      <c r="BR5" s="16">
        <v>0</v>
      </c>
      <c r="BS5" s="32">
        <f>(+BP5+BQ5)/BO5</f>
        <v>0.7692307692307693</v>
      </c>
      <c r="BT5" s="18"/>
      <c r="BU5" s="18"/>
      <c r="BV5" s="18"/>
      <c r="BW5" s="18"/>
      <c r="BX5" s="17"/>
      <c r="BY5" s="18"/>
      <c r="BZ5" s="18"/>
    </row>
    <row r="6" spans="1:78" s="16" customFormat="1" ht="12">
      <c r="A6" s="16" t="s">
        <v>5</v>
      </c>
      <c r="B6" s="16">
        <v>0</v>
      </c>
      <c r="C6" s="16">
        <v>0</v>
      </c>
      <c r="D6" s="16">
        <v>0</v>
      </c>
      <c r="E6" s="16">
        <v>0</v>
      </c>
      <c r="F6" s="17" t="e">
        <f aca="true" t="shared" si="0" ref="F6:F39">(+C6+D6)/B6</f>
        <v>#DIV/0!</v>
      </c>
      <c r="G6" s="16">
        <v>0</v>
      </c>
      <c r="H6" s="16">
        <v>0</v>
      </c>
      <c r="I6" s="16">
        <v>0</v>
      </c>
      <c r="J6" s="16">
        <v>0</v>
      </c>
      <c r="K6" s="32" t="e">
        <f aca="true" t="shared" si="1" ref="K6:K37">(+H6+I6)/G6</f>
        <v>#DIV/0!</v>
      </c>
      <c r="L6" s="16">
        <v>2</v>
      </c>
      <c r="M6" s="16">
        <v>0</v>
      </c>
      <c r="N6" s="16">
        <v>1</v>
      </c>
      <c r="O6" s="16">
        <v>1</v>
      </c>
      <c r="P6" s="17">
        <f aca="true" t="shared" si="2" ref="P6:P37">(+M6+N6)/L6</f>
        <v>0.5</v>
      </c>
      <c r="Q6" s="16">
        <v>1</v>
      </c>
      <c r="R6" s="16">
        <v>0</v>
      </c>
      <c r="S6" s="16">
        <v>0</v>
      </c>
      <c r="T6" s="16">
        <v>1</v>
      </c>
      <c r="U6" s="17">
        <f aca="true" t="shared" si="3" ref="U6:U37">(+R6+S6)/Q6</f>
        <v>0</v>
      </c>
      <c r="V6" s="16">
        <v>1</v>
      </c>
      <c r="W6" s="16">
        <v>0</v>
      </c>
      <c r="X6" s="16">
        <v>0</v>
      </c>
      <c r="Y6" s="16">
        <v>1</v>
      </c>
      <c r="Z6" s="17">
        <f aca="true" t="shared" si="4" ref="Z6:Z37">(+W6+X6)/V6</f>
        <v>0</v>
      </c>
      <c r="AA6" s="16">
        <v>2</v>
      </c>
      <c r="AB6" s="16">
        <v>0</v>
      </c>
      <c r="AC6" s="16">
        <v>0</v>
      </c>
      <c r="AD6" s="16">
        <v>2</v>
      </c>
      <c r="AE6" s="17">
        <f aca="true" t="shared" si="5" ref="AE6:AE37">(+AB6+AC6)/AA6</f>
        <v>0</v>
      </c>
      <c r="AF6" s="16">
        <v>13</v>
      </c>
      <c r="AG6" s="16">
        <v>4</v>
      </c>
      <c r="AH6" s="16">
        <v>1</v>
      </c>
      <c r="AI6" s="16">
        <v>8</v>
      </c>
      <c r="AJ6" s="17">
        <f aca="true" t="shared" si="6" ref="AJ6:AJ37">(+AG6+AH6)/AF6</f>
        <v>0.38461538461538464</v>
      </c>
      <c r="AK6" s="16">
        <v>17</v>
      </c>
      <c r="AL6" s="16">
        <v>7</v>
      </c>
      <c r="AM6" s="16">
        <v>2</v>
      </c>
      <c r="AN6" s="16">
        <v>8</v>
      </c>
      <c r="AO6" s="17">
        <f aca="true" t="shared" si="7" ref="AO6:AO37">(+AL6+AM6)/AK6</f>
        <v>0.5294117647058824</v>
      </c>
      <c r="AP6" s="16">
        <v>3</v>
      </c>
      <c r="AQ6" s="16">
        <v>1</v>
      </c>
      <c r="AR6" s="16">
        <v>1</v>
      </c>
      <c r="AS6" s="16">
        <v>1</v>
      </c>
      <c r="AT6" s="17">
        <f aca="true" t="shared" si="8" ref="AT6:AT37">(+AQ6+AR6)/AP6</f>
        <v>0.6666666666666666</v>
      </c>
      <c r="AU6" s="16">
        <v>3</v>
      </c>
      <c r="AV6" s="16">
        <v>2</v>
      </c>
      <c r="AW6" s="16">
        <v>0</v>
      </c>
      <c r="AX6" s="16">
        <v>1</v>
      </c>
      <c r="AY6" s="17">
        <f aca="true" t="shared" si="9" ref="AY6:AY37">(+AV6+AW6)/AU6</f>
        <v>0.6666666666666666</v>
      </c>
      <c r="AZ6" s="16">
        <v>239</v>
      </c>
      <c r="BA6" s="16">
        <v>157</v>
      </c>
      <c r="BB6" s="16">
        <v>19</v>
      </c>
      <c r="BC6" s="16">
        <v>73</v>
      </c>
      <c r="BD6" s="17">
        <f aca="true" t="shared" si="10" ref="BD6:BD37">(+BA6+BB6)/AZ6</f>
        <v>0.7364016736401674</v>
      </c>
      <c r="BE6" s="16">
        <v>312</v>
      </c>
      <c r="BF6" s="16">
        <v>201</v>
      </c>
      <c r="BG6" s="16">
        <v>16</v>
      </c>
      <c r="BH6" s="16">
        <v>96</v>
      </c>
      <c r="BI6" s="17">
        <f aca="true" t="shared" si="11" ref="BI6:BI37">(+BF6+BG6)/BE6</f>
        <v>0.6955128205128205</v>
      </c>
      <c r="BJ6" s="16">
        <v>4</v>
      </c>
      <c r="BK6" s="16">
        <v>4</v>
      </c>
      <c r="BL6" s="16">
        <v>0</v>
      </c>
      <c r="BM6" s="16">
        <v>0</v>
      </c>
      <c r="BN6" s="17">
        <f aca="true" t="shared" si="12" ref="BN6:BN37">(+BK6+BL6)/BJ6</f>
        <v>1</v>
      </c>
      <c r="BO6" s="16">
        <v>9</v>
      </c>
      <c r="BP6" s="16">
        <v>5</v>
      </c>
      <c r="BQ6" s="16">
        <v>0</v>
      </c>
      <c r="BR6" s="16">
        <v>4</v>
      </c>
      <c r="BS6" s="32">
        <f aca="true" t="shared" si="13" ref="BS6:BS37">(+BP6+BQ6)/BO6</f>
        <v>0.5555555555555556</v>
      </c>
      <c r="BT6" s="18"/>
      <c r="BU6" s="18"/>
      <c r="BV6" s="18"/>
      <c r="BW6" s="18"/>
      <c r="BX6" s="17"/>
      <c r="BY6" s="18"/>
      <c r="BZ6" s="18"/>
    </row>
    <row r="7" spans="1:78" s="16" customFormat="1" ht="12">
      <c r="A7" s="16" t="s">
        <v>6</v>
      </c>
      <c r="B7" s="16">
        <v>0</v>
      </c>
      <c r="C7" s="16">
        <v>0</v>
      </c>
      <c r="D7" s="16">
        <v>0</v>
      </c>
      <c r="E7" s="16">
        <v>0</v>
      </c>
      <c r="F7" s="17" t="e">
        <f t="shared" si="0"/>
        <v>#DIV/0!</v>
      </c>
      <c r="G7" s="16">
        <v>0</v>
      </c>
      <c r="H7" s="16">
        <v>0</v>
      </c>
      <c r="I7" s="16">
        <v>0</v>
      </c>
      <c r="J7" s="16">
        <v>0</v>
      </c>
      <c r="K7" s="32" t="e">
        <f t="shared" si="1"/>
        <v>#DIV/0!</v>
      </c>
      <c r="L7" s="16">
        <v>147</v>
      </c>
      <c r="M7" s="16">
        <v>90</v>
      </c>
      <c r="N7" s="16">
        <v>8</v>
      </c>
      <c r="O7" s="16">
        <v>49</v>
      </c>
      <c r="P7" s="17">
        <f t="shared" si="2"/>
        <v>0.6666666666666666</v>
      </c>
      <c r="Q7" s="16">
        <v>427</v>
      </c>
      <c r="R7" s="16">
        <v>243</v>
      </c>
      <c r="S7" s="16">
        <v>29</v>
      </c>
      <c r="T7" s="16">
        <v>155</v>
      </c>
      <c r="U7" s="17">
        <f t="shared" si="3"/>
        <v>0.6370023419203747</v>
      </c>
      <c r="V7" s="16">
        <v>5</v>
      </c>
      <c r="W7" s="16">
        <v>4</v>
      </c>
      <c r="X7" s="16">
        <v>0</v>
      </c>
      <c r="Y7" s="16">
        <v>1</v>
      </c>
      <c r="Z7" s="17">
        <f t="shared" si="4"/>
        <v>0.8</v>
      </c>
      <c r="AA7" s="16">
        <v>18</v>
      </c>
      <c r="AB7" s="16">
        <v>12</v>
      </c>
      <c r="AC7" s="16">
        <v>1</v>
      </c>
      <c r="AD7" s="16">
        <v>5</v>
      </c>
      <c r="AE7" s="17">
        <f t="shared" si="5"/>
        <v>0.7222222222222222</v>
      </c>
      <c r="AF7" s="16">
        <v>8</v>
      </c>
      <c r="AG7" s="16">
        <v>6</v>
      </c>
      <c r="AH7" s="16">
        <v>0</v>
      </c>
      <c r="AI7" s="16">
        <v>2</v>
      </c>
      <c r="AJ7" s="17">
        <f t="shared" si="6"/>
        <v>0.75</v>
      </c>
      <c r="AK7" s="16">
        <v>29</v>
      </c>
      <c r="AL7" s="16">
        <v>13</v>
      </c>
      <c r="AM7" s="16">
        <v>3</v>
      </c>
      <c r="AN7" s="16">
        <v>13</v>
      </c>
      <c r="AO7" s="17">
        <f t="shared" si="7"/>
        <v>0.5517241379310345</v>
      </c>
      <c r="AP7" s="16">
        <v>28</v>
      </c>
      <c r="AQ7" s="16">
        <v>14</v>
      </c>
      <c r="AR7" s="16">
        <v>3</v>
      </c>
      <c r="AS7" s="16">
        <v>11</v>
      </c>
      <c r="AT7" s="17">
        <f t="shared" si="8"/>
        <v>0.6071428571428571</v>
      </c>
      <c r="AU7" s="16">
        <v>48</v>
      </c>
      <c r="AV7" s="16">
        <v>22</v>
      </c>
      <c r="AW7" s="16">
        <v>3</v>
      </c>
      <c r="AX7" s="16">
        <v>23</v>
      </c>
      <c r="AY7" s="17">
        <f t="shared" si="9"/>
        <v>0.5208333333333334</v>
      </c>
      <c r="AZ7" s="16">
        <v>653</v>
      </c>
      <c r="BA7" s="16">
        <v>355</v>
      </c>
      <c r="BB7" s="16">
        <v>55</v>
      </c>
      <c r="BC7" s="16">
        <v>243</v>
      </c>
      <c r="BD7" s="17">
        <f t="shared" si="10"/>
        <v>0.6278713629402757</v>
      </c>
      <c r="BE7" s="16">
        <v>1288</v>
      </c>
      <c r="BF7" s="16">
        <v>749</v>
      </c>
      <c r="BG7" s="16">
        <v>98</v>
      </c>
      <c r="BH7" s="16">
        <v>441</v>
      </c>
      <c r="BI7" s="17">
        <f t="shared" si="11"/>
        <v>0.657608695652174</v>
      </c>
      <c r="BJ7" s="16">
        <v>127</v>
      </c>
      <c r="BK7" s="16">
        <v>68</v>
      </c>
      <c r="BL7" s="16">
        <v>22</v>
      </c>
      <c r="BM7" s="16">
        <v>37</v>
      </c>
      <c r="BN7" s="17">
        <f t="shared" si="12"/>
        <v>0.7086614173228346</v>
      </c>
      <c r="BO7" s="16">
        <v>259</v>
      </c>
      <c r="BP7" s="16">
        <v>143</v>
      </c>
      <c r="BQ7" s="16">
        <v>16</v>
      </c>
      <c r="BR7" s="16">
        <v>100</v>
      </c>
      <c r="BS7" s="32">
        <f t="shared" si="13"/>
        <v>0.6138996138996139</v>
      </c>
      <c r="BT7" s="18"/>
      <c r="BU7" s="18"/>
      <c r="BV7" s="18"/>
      <c r="BW7" s="18"/>
      <c r="BX7" s="17"/>
      <c r="BY7" s="18"/>
      <c r="BZ7" s="18"/>
    </row>
    <row r="8" spans="1:78" s="16" customFormat="1" ht="12">
      <c r="A8" s="16" t="s">
        <v>7</v>
      </c>
      <c r="B8" s="16">
        <v>4</v>
      </c>
      <c r="C8" s="16">
        <v>3</v>
      </c>
      <c r="D8" s="16">
        <v>0</v>
      </c>
      <c r="E8" s="16">
        <v>1</v>
      </c>
      <c r="F8" s="17">
        <f t="shared" si="0"/>
        <v>0.75</v>
      </c>
      <c r="G8" s="16">
        <v>14</v>
      </c>
      <c r="H8" s="16">
        <v>10</v>
      </c>
      <c r="I8" s="16">
        <v>0</v>
      </c>
      <c r="J8" s="16">
        <v>4</v>
      </c>
      <c r="K8" s="32">
        <f t="shared" si="1"/>
        <v>0.7142857142857143</v>
      </c>
      <c r="L8" s="16">
        <v>69</v>
      </c>
      <c r="M8" s="16">
        <v>41</v>
      </c>
      <c r="N8" s="16">
        <v>3</v>
      </c>
      <c r="O8" s="16">
        <v>25</v>
      </c>
      <c r="P8" s="17">
        <f t="shared" si="2"/>
        <v>0.6376811594202898</v>
      </c>
      <c r="Q8" s="16">
        <v>177</v>
      </c>
      <c r="R8" s="16">
        <v>118</v>
      </c>
      <c r="S8" s="16">
        <v>12</v>
      </c>
      <c r="T8" s="16">
        <v>47</v>
      </c>
      <c r="U8" s="17">
        <f t="shared" si="3"/>
        <v>0.7344632768361582</v>
      </c>
      <c r="V8" s="16">
        <v>4</v>
      </c>
      <c r="W8" s="16">
        <v>3</v>
      </c>
      <c r="X8" s="16">
        <v>0</v>
      </c>
      <c r="Y8" s="16">
        <v>1</v>
      </c>
      <c r="Z8" s="17">
        <f t="shared" si="4"/>
        <v>0.75</v>
      </c>
      <c r="AA8" s="16">
        <v>12</v>
      </c>
      <c r="AB8" s="16">
        <v>8</v>
      </c>
      <c r="AC8" s="16">
        <v>1</v>
      </c>
      <c r="AD8" s="16">
        <v>3</v>
      </c>
      <c r="AE8" s="17">
        <f t="shared" si="5"/>
        <v>0.75</v>
      </c>
      <c r="AF8" s="16">
        <v>8</v>
      </c>
      <c r="AG8" s="16">
        <v>5</v>
      </c>
      <c r="AH8" s="16">
        <v>1</v>
      </c>
      <c r="AI8" s="16">
        <v>2</v>
      </c>
      <c r="AJ8" s="17">
        <f t="shared" si="6"/>
        <v>0.75</v>
      </c>
      <c r="AK8" s="16">
        <v>16</v>
      </c>
      <c r="AL8" s="16">
        <v>10</v>
      </c>
      <c r="AM8" s="16">
        <v>1</v>
      </c>
      <c r="AN8" s="16">
        <v>5</v>
      </c>
      <c r="AO8" s="17">
        <f t="shared" si="7"/>
        <v>0.6875</v>
      </c>
      <c r="AP8" s="16">
        <v>43</v>
      </c>
      <c r="AQ8" s="16">
        <v>23</v>
      </c>
      <c r="AR8" s="16">
        <v>2</v>
      </c>
      <c r="AS8" s="16">
        <v>18</v>
      </c>
      <c r="AT8" s="17">
        <f t="shared" si="8"/>
        <v>0.5813953488372093</v>
      </c>
      <c r="AU8" s="16">
        <v>92</v>
      </c>
      <c r="AV8" s="16">
        <v>56</v>
      </c>
      <c r="AW8" s="16">
        <v>6</v>
      </c>
      <c r="AX8" s="16">
        <v>30</v>
      </c>
      <c r="AY8" s="17">
        <f t="shared" si="9"/>
        <v>0.6739130434782609</v>
      </c>
      <c r="AZ8" s="16">
        <v>1070</v>
      </c>
      <c r="BA8" s="16">
        <v>665</v>
      </c>
      <c r="BB8" s="16">
        <v>69</v>
      </c>
      <c r="BC8" s="16">
        <v>336</v>
      </c>
      <c r="BD8" s="17">
        <f t="shared" si="10"/>
        <v>0.685981308411215</v>
      </c>
      <c r="BE8" s="16">
        <v>1652</v>
      </c>
      <c r="BF8" s="16">
        <v>1083</v>
      </c>
      <c r="BG8" s="16">
        <v>100</v>
      </c>
      <c r="BH8" s="16">
        <v>469</v>
      </c>
      <c r="BI8" s="17">
        <f t="shared" si="11"/>
        <v>0.7161016949152542</v>
      </c>
      <c r="BJ8" s="16">
        <v>33</v>
      </c>
      <c r="BK8" s="16">
        <v>25</v>
      </c>
      <c r="BL8" s="16">
        <v>2</v>
      </c>
      <c r="BM8" s="16">
        <v>6</v>
      </c>
      <c r="BN8" s="17">
        <f t="shared" si="12"/>
        <v>0.8181818181818182</v>
      </c>
      <c r="BO8" s="16">
        <v>65</v>
      </c>
      <c r="BP8" s="16">
        <v>41</v>
      </c>
      <c r="BQ8" s="16">
        <v>5</v>
      </c>
      <c r="BR8" s="16">
        <v>19</v>
      </c>
      <c r="BS8" s="32">
        <f t="shared" si="13"/>
        <v>0.7076923076923077</v>
      </c>
      <c r="BT8" s="18"/>
      <c r="BU8" s="18"/>
      <c r="BV8" s="18"/>
      <c r="BW8" s="18"/>
      <c r="BX8" s="17"/>
      <c r="BY8" s="18"/>
      <c r="BZ8" s="18"/>
    </row>
    <row r="9" spans="1:71" s="24" customFormat="1" ht="12">
      <c r="A9" s="19" t="s">
        <v>63</v>
      </c>
      <c r="B9" s="20"/>
      <c r="C9" s="21" t="s">
        <v>88</v>
      </c>
      <c r="D9" s="21"/>
      <c r="E9" s="21"/>
      <c r="F9" s="17"/>
      <c r="G9" s="21"/>
      <c r="H9" s="21"/>
      <c r="I9" s="21"/>
      <c r="J9" s="21"/>
      <c r="K9" s="32"/>
      <c r="L9" s="31"/>
      <c r="M9" s="21"/>
      <c r="N9" s="21"/>
      <c r="O9" s="23"/>
      <c r="P9" s="17"/>
      <c r="Q9" s="20"/>
      <c r="R9" s="20"/>
      <c r="S9" s="20"/>
      <c r="T9" s="20"/>
      <c r="U9" s="17"/>
      <c r="V9" s="20"/>
      <c r="W9" s="20"/>
      <c r="X9" s="20"/>
      <c r="Y9" s="20"/>
      <c r="Z9" s="17"/>
      <c r="AA9" s="20"/>
      <c r="AB9" s="20"/>
      <c r="AC9" s="20"/>
      <c r="AD9" s="20"/>
      <c r="AE9" s="17"/>
      <c r="AF9" s="20"/>
      <c r="AG9" s="20"/>
      <c r="AH9" s="20"/>
      <c r="AI9" s="20"/>
      <c r="AJ9" s="17"/>
      <c r="AK9" s="20"/>
      <c r="AL9" s="20"/>
      <c r="AM9" s="20"/>
      <c r="AN9" s="20"/>
      <c r="AO9" s="17"/>
      <c r="AP9" s="20"/>
      <c r="AQ9" s="20"/>
      <c r="AR9" s="20"/>
      <c r="AS9" s="20"/>
      <c r="AT9" s="17"/>
      <c r="AU9" s="20"/>
      <c r="AV9" s="20"/>
      <c r="AW9" s="20"/>
      <c r="AX9" s="20"/>
      <c r="AY9" s="17"/>
      <c r="AZ9" s="20"/>
      <c r="BA9" s="20"/>
      <c r="BB9" s="20"/>
      <c r="BC9" s="20"/>
      <c r="BD9" s="17"/>
      <c r="BE9" s="20"/>
      <c r="BF9" s="20"/>
      <c r="BG9" s="20"/>
      <c r="BH9" s="20"/>
      <c r="BI9" s="17"/>
      <c r="BJ9" s="20"/>
      <c r="BK9" s="20"/>
      <c r="BL9" s="20"/>
      <c r="BM9" s="20"/>
      <c r="BN9" s="17"/>
      <c r="BO9" s="20"/>
      <c r="BP9" s="20"/>
      <c r="BQ9" s="20"/>
      <c r="BR9" s="20"/>
      <c r="BS9" s="32"/>
    </row>
    <row r="10" spans="1:78" s="16" customFormat="1" ht="12">
      <c r="A10" s="16" t="s">
        <v>8</v>
      </c>
      <c r="B10" s="16">
        <v>0</v>
      </c>
      <c r="C10" s="16">
        <v>0</v>
      </c>
      <c r="D10" s="16">
        <v>0</v>
      </c>
      <c r="E10" s="16">
        <v>0</v>
      </c>
      <c r="F10" s="17" t="e">
        <f t="shared" si="0"/>
        <v>#DIV/0!</v>
      </c>
      <c r="G10" s="16">
        <v>0</v>
      </c>
      <c r="H10" s="16">
        <v>0</v>
      </c>
      <c r="I10" s="16">
        <v>0</v>
      </c>
      <c r="J10" s="16">
        <v>0</v>
      </c>
      <c r="K10" s="32" t="e">
        <f t="shared" si="1"/>
        <v>#DIV/0!</v>
      </c>
      <c r="L10" s="16">
        <v>5</v>
      </c>
      <c r="M10" s="16">
        <v>1</v>
      </c>
      <c r="N10" s="16">
        <v>1</v>
      </c>
      <c r="O10" s="16">
        <v>3</v>
      </c>
      <c r="P10" s="17">
        <f t="shared" si="2"/>
        <v>0.4</v>
      </c>
      <c r="Q10" s="16">
        <v>0</v>
      </c>
      <c r="R10" s="16">
        <v>0</v>
      </c>
      <c r="S10" s="16">
        <v>0</v>
      </c>
      <c r="T10" s="16">
        <v>0</v>
      </c>
      <c r="U10" s="17" t="e">
        <f t="shared" si="3"/>
        <v>#DIV/0!</v>
      </c>
      <c r="V10" s="16">
        <v>0</v>
      </c>
      <c r="W10" s="16">
        <v>0</v>
      </c>
      <c r="X10" s="16">
        <v>0</v>
      </c>
      <c r="Y10" s="16">
        <v>0</v>
      </c>
      <c r="Z10" s="17" t="e">
        <f t="shared" si="4"/>
        <v>#DIV/0!</v>
      </c>
      <c r="AA10" s="16">
        <v>0</v>
      </c>
      <c r="AB10" s="16">
        <v>0</v>
      </c>
      <c r="AC10" s="16">
        <v>0</v>
      </c>
      <c r="AD10" s="16">
        <v>0</v>
      </c>
      <c r="AE10" s="17" t="e">
        <f t="shared" si="5"/>
        <v>#DIV/0!</v>
      </c>
      <c r="AF10" s="16">
        <v>0</v>
      </c>
      <c r="AG10" s="16">
        <v>0</v>
      </c>
      <c r="AH10" s="16">
        <v>0</v>
      </c>
      <c r="AI10" s="16">
        <v>0</v>
      </c>
      <c r="AJ10" s="17" t="e">
        <f t="shared" si="6"/>
        <v>#DIV/0!</v>
      </c>
      <c r="AK10" s="16">
        <v>2</v>
      </c>
      <c r="AL10" s="16">
        <v>2</v>
      </c>
      <c r="AM10" s="16">
        <v>0</v>
      </c>
      <c r="AN10" s="16">
        <v>0</v>
      </c>
      <c r="AO10" s="17">
        <f t="shared" si="7"/>
        <v>1</v>
      </c>
      <c r="AP10" s="16">
        <v>0</v>
      </c>
      <c r="AQ10" s="16">
        <v>0</v>
      </c>
      <c r="AR10" s="16">
        <v>0</v>
      </c>
      <c r="AS10" s="16">
        <v>0</v>
      </c>
      <c r="AT10" s="17" t="e">
        <f t="shared" si="8"/>
        <v>#DIV/0!</v>
      </c>
      <c r="AU10" s="16">
        <v>0</v>
      </c>
      <c r="AV10" s="16">
        <v>0</v>
      </c>
      <c r="AW10" s="16">
        <v>0</v>
      </c>
      <c r="AX10" s="16">
        <v>0</v>
      </c>
      <c r="AY10" s="17" t="e">
        <f t="shared" si="9"/>
        <v>#DIV/0!</v>
      </c>
      <c r="AZ10" s="16">
        <v>92</v>
      </c>
      <c r="BA10" s="16">
        <v>64</v>
      </c>
      <c r="BB10" s="16">
        <v>2</v>
      </c>
      <c r="BC10" s="16">
        <v>25</v>
      </c>
      <c r="BD10" s="17">
        <f t="shared" si="10"/>
        <v>0.717391304347826</v>
      </c>
      <c r="BE10" s="16">
        <v>76</v>
      </c>
      <c r="BF10" s="16">
        <v>60</v>
      </c>
      <c r="BG10" s="16">
        <v>0</v>
      </c>
      <c r="BH10" s="16">
        <v>15</v>
      </c>
      <c r="BI10" s="17">
        <f t="shared" si="11"/>
        <v>0.7894736842105263</v>
      </c>
      <c r="BJ10" s="16">
        <v>0</v>
      </c>
      <c r="BK10" s="16">
        <v>0</v>
      </c>
      <c r="BL10" s="16">
        <v>0</v>
      </c>
      <c r="BM10" s="16">
        <v>0</v>
      </c>
      <c r="BN10" s="17" t="e">
        <f t="shared" si="12"/>
        <v>#DIV/0!</v>
      </c>
      <c r="BO10" s="16">
        <v>0</v>
      </c>
      <c r="BP10" s="16">
        <v>0</v>
      </c>
      <c r="BQ10" s="16">
        <v>0</v>
      </c>
      <c r="BR10" s="16">
        <v>0</v>
      </c>
      <c r="BS10" s="32" t="e">
        <f t="shared" si="13"/>
        <v>#DIV/0!</v>
      </c>
      <c r="BT10" s="18"/>
      <c r="BU10" s="18"/>
      <c r="BV10" s="18"/>
      <c r="BW10" s="18"/>
      <c r="BX10" s="17"/>
      <c r="BY10" s="18"/>
      <c r="BZ10" s="18"/>
    </row>
    <row r="11" spans="1:78" s="16" customFormat="1" ht="12">
      <c r="A11" s="16" t="s">
        <v>9</v>
      </c>
      <c r="B11" s="16">
        <v>7</v>
      </c>
      <c r="C11" s="16">
        <v>2</v>
      </c>
      <c r="D11" s="16">
        <v>1</v>
      </c>
      <c r="E11" s="16">
        <v>4</v>
      </c>
      <c r="F11" s="17">
        <f t="shared" si="0"/>
        <v>0.42857142857142855</v>
      </c>
      <c r="G11" s="16">
        <v>8</v>
      </c>
      <c r="H11" s="16">
        <v>7</v>
      </c>
      <c r="I11" s="16">
        <v>0</v>
      </c>
      <c r="J11" s="16">
        <v>1</v>
      </c>
      <c r="K11" s="32">
        <f t="shared" si="1"/>
        <v>0.875</v>
      </c>
      <c r="L11" s="16">
        <v>75</v>
      </c>
      <c r="M11" s="16">
        <v>49</v>
      </c>
      <c r="N11" s="16">
        <v>2</v>
      </c>
      <c r="O11" s="16">
        <v>24</v>
      </c>
      <c r="P11" s="17">
        <f t="shared" si="2"/>
        <v>0.68</v>
      </c>
      <c r="Q11" s="16">
        <v>111</v>
      </c>
      <c r="R11" s="16">
        <v>73</v>
      </c>
      <c r="S11" s="16">
        <v>8</v>
      </c>
      <c r="T11" s="16">
        <v>30</v>
      </c>
      <c r="U11" s="17">
        <f t="shared" si="3"/>
        <v>0.7297297297297297</v>
      </c>
      <c r="V11" s="16">
        <v>11</v>
      </c>
      <c r="W11" s="16">
        <v>9</v>
      </c>
      <c r="X11" s="16">
        <v>1</v>
      </c>
      <c r="Y11" s="16">
        <v>1</v>
      </c>
      <c r="Z11" s="17">
        <f t="shared" si="4"/>
        <v>0.9090909090909091</v>
      </c>
      <c r="AA11" s="16">
        <v>11</v>
      </c>
      <c r="AB11" s="16">
        <v>4</v>
      </c>
      <c r="AC11" s="16">
        <v>0</v>
      </c>
      <c r="AD11" s="16">
        <v>7</v>
      </c>
      <c r="AE11" s="17">
        <f t="shared" si="5"/>
        <v>0.36363636363636365</v>
      </c>
      <c r="AF11" s="16">
        <v>22</v>
      </c>
      <c r="AG11" s="16">
        <v>13</v>
      </c>
      <c r="AH11" s="16">
        <v>0</v>
      </c>
      <c r="AI11" s="16">
        <v>9</v>
      </c>
      <c r="AJ11" s="17">
        <f t="shared" si="6"/>
        <v>0.5909090909090909</v>
      </c>
      <c r="AK11" s="16">
        <v>20</v>
      </c>
      <c r="AL11" s="16">
        <v>14</v>
      </c>
      <c r="AM11" s="16">
        <v>1</v>
      </c>
      <c r="AN11" s="16">
        <v>5</v>
      </c>
      <c r="AO11" s="17">
        <f t="shared" si="7"/>
        <v>0.75</v>
      </c>
      <c r="AP11" s="16">
        <v>42</v>
      </c>
      <c r="AQ11" s="16">
        <v>31</v>
      </c>
      <c r="AR11" s="16">
        <v>1</v>
      </c>
      <c r="AS11" s="16">
        <v>10</v>
      </c>
      <c r="AT11" s="17">
        <f t="shared" si="8"/>
        <v>0.7619047619047619</v>
      </c>
      <c r="AU11" s="16">
        <v>62</v>
      </c>
      <c r="AV11" s="16">
        <v>43</v>
      </c>
      <c r="AW11" s="16">
        <v>2</v>
      </c>
      <c r="AX11" s="16">
        <v>17</v>
      </c>
      <c r="AY11" s="17">
        <f t="shared" si="9"/>
        <v>0.7258064516129032</v>
      </c>
      <c r="AZ11" s="16">
        <v>826</v>
      </c>
      <c r="BA11" s="16">
        <v>526</v>
      </c>
      <c r="BB11" s="16">
        <v>55</v>
      </c>
      <c r="BC11" s="16">
        <v>245</v>
      </c>
      <c r="BD11" s="17">
        <f t="shared" si="10"/>
        <v>0.7033898305084746</v>
      </c>
      <c r="BE11" s="16">
        <v>717</v>
      </c>
      <c r="BF11" s="16">
        <v>496</v>
      </c>
      <c r="BG11" s="16">
        <v>39</v>
      </c>
      <c r="BH11" s="16">
        <v>182</v>
      </c>
      <c r="BI11" s="17">
        <f t="shared" si="11"/>
        <v>0.7461645746164575</v>
      </c>
      <c r="BJ11" s="16">
        <v>15</v>
      </c>
      <c r="BK11" s="16">
        <v>9</v>
      </c>
      <c r="BL11" s="16">
        <v>1</v>
      </c>
      <c r="BM11" s="16">
        <v>5</v>
      </c>
      <c r="BN11" s="17">
        <f t="shared" si="12"/>
        <v>0.6666666666666666</v>
      </c>
      <c r="BO11" s="16">
        <v>18</v>
      </c>
      <c r="BP11" s="16">
        <v>10</v>
      </c>
      <c r="BQ11" s="16">
        <v>0</v>
      </c>
      <c r="BR11" s="16">
        <v>8</v>
      </c>
      <c r="BS11" s="32">
        <f t="shared" si="13"/>
        <v>0.5555555555555556</v>
      </c>
      <c r="BT11" s="18"/>
      <c r="BU11" s="18"/>
      <c r="BV11" s="18"/>
      <c r="BW11" s="18"/>
      <c r="BX11" s="17"/>
      <c r="BY11" s="18"/>
      <c r="BZ11" s="18"/>
    </row>
    <row r="12" spans="1:78" s="16" customFormat="1" ht="12">
      <c r="A12" s="16" t="s">
        <v>10</v>
      </c>
      <c r="B12" s="16">
        <v>2</v>
      </c>
      <c r="C12" s="16">
        <v>2</v>
      </c>
      <c r="D12" s="16">
        <v>0</v>
      </c>
      <c r="E12" s="16">
        <v>0</v>
      </c>
      <c r="F12" s="17">
        <f t="shared" si="0"/>
        <v>1</v>
      </c>
      <c r="G12" s="16">
        <v>0</v>
      </c>
      <c r="H12" s="16">
        <v>0</v>
      </c>
      <c r="I12" s="16">
        <v>0</v>
      </c>
      <c r="J12" s="16">
        <v>0</v>
      </c>
      <c r="K12" s="32" t="e">
        <f t="shared" si="1"/>
        <v>#DIV/0!</v>
      </c>
      <c r="L12" s="16">
        <v>377</v>
      </c>
      <c r="M12" s="16">
        <v>242</v>
      </c>
      <c r="N12" s="16">
        <v>43</v>
      </c>
      <c r="O12" s="16">
        <v>99</v>
      </c>
      <c r="P12" s="17">
        <f t="shared" si="2"/>
        <v>0.7559681697612732</v>
      </c>
      <c r="Q12" s="16">
        <v>627</v>
      </c>
      <c r="R12" s="16">
        <v>450</v>
      </c>
      <c r="S12" s="16">
        <v>54</v>
      </c>
      <c r="T12" s="16">
        <v>120</v>
      </c>
      <c r="U12" s="17">
        <f t="shared" si="3"/>
        <v>0.8038277511961722</v>
      </c>
      <c r="V12" s="16">
        <v>58</v>
      </c>
      <c r="W12" s="16">
        <v>37</v>
      </c>
      <c r="X12" s="16">
        <v>4</v>
      </c>
      <c r="Y12" s="16">
        <v>16</v>
      </c>
      <c r="Z12" s="17">
        <f t="shared" si="4"/>
        <v>0.7068965517241379</v>
      </c>
      <c r="AA12" s="16">
        <v>46</v>
      </c>
      <c r="AB12" s="16">
        <v>32</v>
      </c>
      <c r="AC12" s="16">
        <v>6</v>
      </c>
      <c r="AD12" s="16">
        <v>9</v>
      </c>
      <c r="AE12" s="17">
        <f t="shared" si="5"/>
        <v>0.8260869565217391</v>
      </c>
      <c r="AF12" s="16">
        <v>14</v>
      </c>
      <c r="AG12" s="16">
        <v>10</v>
      </c>
      <c r="AH12" s="16">
        <v>1</v>
      </c>
      <c r="AI12" s="16">
        <v>3</v>
      </c>
      <c r="AJ12" s="17">
        <f t="shared" si="6"/>
        <v>0.7857142857142857</v>
      </c>
      <c r="AK12" s="16">
        <v>13</v>
      </c>
      <c r="AL12" s="16">
        <v>8</v>
      </c>
      <c r="AM12" s="16">
        <v>0</v>
      </c>
      <c r="AN12" s="16">
        <v>5</v>
      </c>
      <c r="AO12" s="17">
        <f t="shared" si="7"/>
        <v>0.6153846153846154</v>
      </c>
      <c r="AP12" s="16">
        <v>85</v>
      </c>
      <c r="AQ12" s="16">
        <v>46</v>
      </c>
      <c r="AR12" s="16">
        <v>7</v>
      </c>
      <c r="AS12" s="16">
        <v>28</v>
      </c>
      <c r="AT12" s="17">
        <f t="shared" si="8"/>
        <v>0.6235294117647059</v>
      </c>
      <c r="AU12" s="16">
        <v>85</v>
      </c>
      <c r="AV12" s="16">
        <v>59</v>
      </c>
      <c r="AW12" s="16">
        <v>8</v>
      </c>
      <c r="AX12" s="16">
        <v>20</v>
      </c>
      <c r="AY12" s="17">
        <f t="shared" si="9"/>
        <v>0.788235294117647</v>
      </c>
      <c r="AZ12" s="16">
        <v>1666</v>
      </c>
      <c r="BA12" s="16">
        <v>1109</v>
      </c>
      <c r="BB12" s="16">
        <v>145</v>
      </c>
      <c r="BC12" s="16">
        <v>417</v>
      </c>
      <c r="BD12" s="17">
        <f t="shared" si="10"/>
        <v>0.7527010804321729</v>
      </c>
      <c r="BE12" s="16">
        <v>1245</v>
      </c>
      <c r="BF12" s="16">
        <v>916</v>
      </c>
      <c r="BG12" s="16">
        <v>103</v>
      </c>
      <c r="BH12" s="16">
        <v>230</v>
      </c>
      <c r="BI12" s="17">
        <f t="shared" si="11"/>
        <v>0.8184738955823293</v>
      </c>
      <c r="BJ12" s="16">
        <v>405</v>
      </c>
      <c r="BK12" s="16">
        <v>275</v>
      </c>
      <c r="BL12" s="16">
        <v>26</v>
      </c>
      <c r="BM12" s="16">
        <v>112</v>
      </c>
      <c r="BN12" s="17">
        <f t="shared" si="12"/>
        <v>0.7432098765432099</v>
      </c>
      <c r="BO12" s="16">
        <v>359</v>
      </c>
      <c r="BP12" s="16">
        <v>256</v>
      </c>
      <c r="BQ12" s="16">
        <v>29</v>
      </c>
      <c r="BR12" s="16">
        <v>66</v>
      </c>
      <c r="BS12" s="32">
        <f t="shared" si="13"/>
        <v>0.7938718662952646</v>
      </c>
      <c r="BT12" s="18"/>
      <c r="BU12" s="18"/>
      <c r="BV12" s="18"/>
      <c r="BW12" s="18"/>
      <c r="BX12" s="17"/>
      <c r="BY12" s="18"/>
      <c r="BZ12" s="18"/>
    </row>
    <row r="13" spans="1:78" s="16" customFormat="1" ht="12">
      <c r="A13" s="16" t="s">
        <v>11</v>
      </c>
      <c r="B13" s="16">
        <v>2</v>
      </c>
      <c r="C13" s="16">
        <v>2</v>
      </c>
      <c r="D13" s="16">
        <v>0</v>
      </c>
      <c r="E13" s="16">
        <v>2</v>
      </c>
      <c r="F13" s="17">
        <f t="shared" si="0"/>
        <v>1</v>
      </c>
      <c r="G13" s="16">
        <v>6</v>
      </c>
      <c r="H13" s="16">
        <v>5</v>
      </c>
      <c r="I13" s="16">
        <v>0</v>
      </c>
      <c r="J13" s="16">
        <v>6</v>
      </c>
      <c r="K13" s="32">
        <f t="shared" si="1"/>
        <v>0.8333333333333334</v>
      </c>
      <c r="L13" s="16">
        <v>27</v>
      </c>
      <c r="M13" s="16">
        <v>14</v>
      </c>
      <c r="N13" s="16">
        <v>0</v>
      </c>
      <c r="O13" s="16">
        <v>27</v>
      </c>
      <c r="P13" s="17">
        <f t="shared" si="2"/>
        <v>0.5185185185185185</v>
      </c>
      <c r="Q13" s="16">
        <v>74</v>
      </c>
      <c r="R13" s="16">
        <v>40</v>
      </c>
      <c r="S13" s="16">
        <v>0</v>
      </c>
      <c r="T13" s="16">
        <v>74</v>
      </c>
      <c r="U13" s="17">
        <f t="shared" si="3"/>
        <v>0.5405405405405406</v>
      </c>
      <c r="V13" s="16">
        <v>8</v>
      </c>
      <c r="W13" s="16">
        <v>7</v>
      </c>
      <c r="X13" s="16">
        <v>0</v>
      </c>
      <c r="Y13" s="16">
        <v>8</v>
      </c>
      <c r="Z13" s="17">
        <f t="shared" si="4"/>
        <v>0.875</v>
      </c>
      <c r="AA13" s="16">
        <v>15</v>
      </c>
      <c r="AB13" s="16">
        <v>9</v>
      </c>
      <c r="AC13" s="16">
        <v>0</v>
      </c>
      <c r="AD13" s="16">
        <v>15</v>
      </c>
      <c r="AE13" s="17">
        <f t="shared" si="5"/>
        <v>0.6</v>
      </c>
      <c r="AF13" s="16">
        <v>12</v>
      </c>
      <c r="AG13" s="16">
        <v>6</v>
      </c>
      <c r="AH13" s="16">
        <v>0</v>
      </c>
      <c r="AI13" s="16">
        <v>12</v>
      </c>
      <c r="AJ13" s="17">
        <f t="shared" si="6"/>
        <v>0.5</v>
      </c>
      <c r="AK13" s="16">
        <v>17</v>
      </c>
      <c r="AL13" s="16">
        <v>12</v>
      </c>
      <c r="AM13" s="16">
        <v>0</v>
      </c>
      <c r="AN13" s="16">
        <v>17</v>
      </c>
      <c r="AO13" s="17">
        <f t="shared" si="7"/>
        <v>0.7058823529411765</v>
      </c>
      <c r="AP13" s="16">
        <v>21</v>
      </c>
      <c r="AQ13" s="16">
        <v>17</v>
      </c>
      <c r="AR13" s="16">
        <v>0</v>
      </c>
      <c r="AS13" s="16">
        <v>21</v>
      </c>
      <c r="AT13" s="17">
        <f t="shared" si="8"/>
        <v>0.8095238095238095</v>
      </c>
      <c r="AU13" s="16">
        <v>53</v>
      </c>
      <c r="AV13" s="16">
        <v>38</v>
      </c>
      <c r="AW13" s="16">
        <v>0</v>
      </c>
      <c r="AX13" s="16">
        <v>53</v>
      </c>
      <c r="AY13" s="17">
        <f t="shared" si="9"/>
        <v>0.7169811320754716</v>
      </c>
      <c r="AZ13" s="16">
        <v>528</v>
      </c>
      <c r="BA13" s="16">
        <v>339</v>
      </c>
      <c r="BB13" s="16">
        <v>0</v>
      </c>
      <c r="BC13" s="16">
        <v>528</v>
      </c>
      <c r="BD13" s="17">
        <f t="shared" si="10"/>
        <v>0.6420454545454546</v>
      </c>
      <c r="BE13" s="16">
        <v>1291</v>
      </c>
      <c r="BF13" s="16">
        <v>910</v>
      </c>
      <c r="BG13" s="16">
        <v>0</v>
      </c>
      <c r="BH13" s="16">
        <v>1291</v>
      </c>
      <c r="BI13" s="17">
        <f t="shared" si="11"/>
        <v>0.7048799380325329</v>
      </c>
      <c r="BJ13" s="16">
        <v>32</v>
      </c>
      <c r="BK13" s="16">
        <v>24</v>
      </c>
      <c r="BL13" s="16">
        <v>0</v>
      </c>
      <c r="BM13" s="16">
        <v>32</v>
      </c>
      <c r="BN13" s="17">
        <f t="shared" si="12"/>
        <v>0.75</v>
      </c>
      <c r="BO13" s="16">
        <v>42</v>
      </c>
      <c r="BP13" s="16">
        <v>32</v>
      </c>
      <c r="BQ13" s="16">
        <v>0</v>
      </c>
      <c r="BR13" s="16">
        <v>42</v>
      </c>
      <c r="BS13" s="32">
        <f t="shared" si="13"/>
        <v>0.7619047619047619</v>
      </c>
      <c r="BT13" s="18"/>
      <c r="BU13" s="18"/>
      <c r="BV13" s="18"/>
      <c r="BW13" s="18"/>
      <c r="BX13" s="17"/>
      <c r="BY13" s="18"/>
      <c r="BZ13" s="18"/>
    </row>
    <row r="14" spans="1:78" s="16" customFormat="1" ht="12">
      <c r="A14" s="16" t="s">
        <v>12</v>
      </c>
      <c r="B14" s="16">
        <v>5</v>
      </c>
      <c r="C14" s="16">
        <v>2</v>
      </c>
      <c r="D14" s="16">
        <v>0</v>
      </c>
      <c r="E14" s="16">
        <v>0</v>
      </c>
      <c r="F14" s="17">
        <f t="shared" si="0"/>
        <v>0.4</v>
      </c>
      <c r="G14" s="16">
        <v>5</v>
      </c>
      <c r="H14" s="16">
        <v>3</v>
      </c>
      <c r="I14" s="16">
        <v>0</v>
      </c>
      <c r="J14" s="16">
        <v>0</v>
      </c>
      <c r="K14" s="32">
        <f t="shared" si="1"/>
        <v>0.6</v>
      </c>
      <c r="L14" s="16">
        <v>87</v>
      </c>
      <c r="M14" s="16">
        <v>38</v>
      </c>
      <c r="N14" s="16">
        <v>0</v>
      </c>
      <c r="O14" s="16">
        <v>0</v>
      </c>
      <c r="P14" s="17">
        <f t="shared" si="2"/>
        <v>0.4367816091954023</v>
      </c>
      <c r="Q14" s="16">
        <v>105</v>
      </c>
      <c r="R14" s="16">
        <v>48</v>
      </c>
      <c r="S14" s="16">
        <v>0</v>
      </c>
      <c r="T14" s="16">
        <v>0</v>
      </c>
      <c r="U14" s="17">
        <f t="shared" si="3"/>
        <v>0.45714285714285713</v>
      </c>
      <c r="V14" s="16">
        <v>16</v>
      </c>
      <c r="W14" s="16">
        <v>8</v>
      </c>
      <c r="X14" s="16">
        <v>0</v>
      </c>
      <c r="Y14" s="16">
        <v>0</v>
      </c>
      <c r="Z14" s="17">
        <f t="shared" si="4"/>
        <v>0.5</v>
      </c>
      <c r="AA14" s="16">
        <v>13</v>
      </c>
      <c r="AB14" s="16">
        <v>8</v>
      </c>
      <c r="AC14" s="16">
        <v>0</v>
      </c>
      <c r="AD14" s="16">
        <v>0</v>
      </c>
      <c r="AE14" s="17">
        <f t="shared" si="5"/>
        <v>0.6153846153846154</v>
      </c>
      <c r="AF14" s="16">
        <v>6</v>
      </c>
      <c r="AG14" s="16">
        <v>2</v>
      </c>
      <c r="AH14" s="16">
        <v>0</v>
      </c>
      <c r="AI14" s="16">
        <v>0</v>
      </c>
      <c r="AJ14" s="17">
        <f t="shared" si="6"/>
        <v>0.3333333333333333</v>
      </c>
      <c r="AK14" s="16">
        <v>12</v>
      </c>
      <c r="AL14" s="16">
        <v>5</v>
      </c>
      <c r="AM14" s="16">
        <v>0</v>
      </c>
      <c r="AN14" s="16">
        <v>0</v>
      </c>
      <c r="AO14" s="17">
        <f t="shared" si="7"/>
        <v>0.4166666666666667</v>
      </c>
      <c r="AP14" s="16">
        <v>43</v>
      </c>
      <c r="AQ14" s="16">
        <v>13</v>
      </c>
      <c r="AR14" s="16">
        <v>0</v>
      </c>
      <c r="AS14" s="16">
        <v>0</v>
      </c>
      <c r="AT14" s="17">
        <f t="shared" si="8"/>
        <v>0.3023255813953488</v>
      </c>
      <c r="AU14" s="16">
        <v>32</v>
      </c>
      <c r="AV14" s="16">
        <v>17</v>
      </c>
      <c r="AW14" s="16">
        <v>0</v>
      </c>
      <c r="AX14" s="16">
        <v>0</v>
      </c>
      <c r="AY14" s="17">
        <f t="shared" si="9"/>
        <v>0.53125</v>
      </c>
      <c r="AZ14" s="16">
        <v>911</v>
      </c>
      <c r="BA14" s="16">
        <v>428</v>
      </c>
      <c r="BB14" s="16">
        <v>0</v>
      </c>
      <c r="BC14" s="16">
        <v>0</v>
      </c>
      <c r="BD14" s="17">
        <f t="shared" si="10"/>
        <v>0.4698133918770582</v>
      </c>
      <c r="BE14" s="16">
        <v>801</v>
      </c>
      <c r="BF14" s="16">
        <v>433</v>
      </c>
      <c r="BG14" s="16">
        <v>0</v>
      </c>
      <c r="BH14" s="16">
        <v>0</v>
      </c>
      <c r="BI14" s="17">
        <f t="shared" si="11"/>
        <v>0.5405742821473158</v>
      </c>
      <c r="BJ14" s="16">
        <v>41</v>
      </c>
      <c r="BK14" s="16">
        <v>14</v>
      </c>
      <c r="BL14" s="16">
        <v>0</v>
      </c>
      <c r="BM14" s="16">
        <v>0</v>
      </c>
      <c r="BN14" s="17">
        <f t="shared" si="12"/>
        <v>0.34146341463414637</v>
      </c>
      <c r="BO14" s="16">
        <v>34</v>
      </c>
      <c r="BP14" s="16">
        <v>18</v>
      </c>
      <c r="BQ14" s="16">
        <v>0</v>
      </c>
      <c r="BR14" s="16">
        <v>0</v>
      </c>
      <c r="BS14" s="32">
        <f t="shared" si="13"/>
        <v>0.5294117647058824</v>
      </c>
      <c r="BT14" s="18"/>
      <c r="BU14" s="18"/>
      <c r="BV14" s="18"/>
      <c r="BW14" s="18"/>
      <c r="BX14" s="17"/>
      <c r="BY14" s="18"/>
      <c r="BZ14" s="18"/>
    </row>
    <row r="15" spans="1:78" s="16" customFormat="1" ht="12">
      <c r="A15" s="16" t="s">
        <v>13</v>
      </c>
      <c r="B15" s="16">
        <v>0</v>
      </c>
      <c r="C15" s="16">
        <v>0</v>
      </c>
      <c r="D15" s="16">
        <v>0</v>
      </c>
      <c r="E15" s="16">
        <v>0</v>
      </c>
      <c r="F15" s="17" t="e">
        <f t="shared" si="0"/>
        <v>#DIV/0!</v>
      </c>
      <c r="G15" s="16">
        <v>0</v>
      </c>
      <c r="H15" s="16">
        <v>0</v>
      </c>
      <c r="I15" s="16">
        <v>0</v>
      </c>
      <c r="J15" s="16">
        <v>0</v>
      </c>
      <c r="K15" s="32" t="e">
        <f t="shared" si="1"/>
        <v>#DIV/0!</v>
      </c>
      <c r="L15" s="16">
        <v>43</v>
      </c>
      <c r="M15" s="16">
        <v>22</v>
      </c>
      <c r="N15" s="16">
        <v>0</v>
      </c>
      <c r="O15" s="16">
        <v>21</v>
      </c>
      <c r="P15" s="17">
        <f t="shared" si="2"/>
        <v>0.5116279069767442</v>
      </c>
      <c r="Q15" s="16">
        <v>147</v>
      </c>
      <c r="R15" s="16">
        <v>87</v>
      </c>
      <c r="S15" s="16">
        <v>0</v>
      </c>
      <c r="T15" s="16">
        <v>53</v>
      </c>
      <c r="U15" s="17">
        <f t="shared" si="3"/>
        <v>0.5918367346938775</v>
      </c>
      <c r="V15" s="16">
        <v>8</v>
      </c>
      <c r="W15" s="16">
        <v>3</v>
      </c>
      <c r="X15" s="16">
        <v>0</v>
      </c>
      <c r="Y15" s="16">
        <v>5</v>
      </c>
      <c r="Z15" s="17">
        <f t="shared" si="4"/>
        <v>0.375</v>
      </c>
      <c r="AA15" s="16">
        <v>16</v>
      </c>
      <c r="AB15" s="16">
        <v>13</v>
      </c>
      <c r="AC15" s="16">
        <v>0</v>
      </c>
      <c r="AD15" s="16">
        <v>3</v>
      </c>
      <c r="AE15" s="17">
        <f t="shared" si="5"/>
        <v>0.8125</v>
      </c>
      <c r="AF15" s="16">
        <v>4</v>
      </c>
      <c r="AG15" s="16">
        <v>2</v>
      </c>
      <c r="AH15" s="16">
        <v>0</v>
      </c>
      <c r="AI15" s="16">
        <v>2</v>
      </c>
      <c r="AJ15" s="17">
        <f t="shared" si="6"/>
        <v>0.5</v>
      </c>
      <c r="AK15" s="16">
        <v>16</v>
      </c>
      <c r="AL15" s="16">
        <v>13</v>
      </c>
      <c r="AM15" s="16">
        <v>0</v>
      </c>
      <c r="AN15" s="16">
        <v>3</v>
      </c>
      <c r="AO15" s="17">
        <f t="shared" si="7"/>
        <v>0.8125</v>
      </c>
      <c r="AP15" s="16">
        <v>19</v>
      </c>
      <c r="AQ15" s="16">
        <v>13</v>
      </c>
      <c r="AR15" s="16">
        <v>0</v>
      </c>
      <c r="AS15" s="16">
        <v>9</v>
      </c>
      <c r="AT15" s="17">
        <f t="shared" si="8"/>
        <v>0.6842105263157895</v>
      </c>
      <c r="AU15" s="16">
        <v>38</v>
      </c>
      <c r="AV15" s="16">
        <v>18</v>
      </c>
      <c r="AW15" s="16">
        <v>0</v>
      </c>
      <c r="AX15" s="16">
        <v>14</v>
      </c>
      <c r="AY15" s="17">
        <f t="shared" si="9"/>
        <v>0.47368421052631576</v>
      </c>
      <c r="AZ15" s="16">
        <v>472</v>
      </c>
      <c r="BA15" s="16">
        <v>230</v>
      </c>
      <c r="BB15" s="16">
        <v>0</v>
      </c>
      <c r="BC15" s="16">
        <v>240</v>
      </c>
      <c r="BD15" s="17">
        <f t="shared" si="10"/>
        <v>0.4872881355932203</v>
      </c>
      <c r="BE15" s="16">
        <v>1255</v>
      </c>
      <c r="BF15" s="16">
        <v>836</v>
      </c>
      <c r="BG15" s="16">
        <v>0</v>
      </c>
      <c r="BH15" s="16">
        <v>369</v>
      </c>
      <c r="BI15" s="17">
        <f t="shared" si="11"/>
        <v>0.6661354581673307</v>
      </c>
      <c r="BJ15" s="16">
        <v>54</v>
      </c>
      <c r="BK15" s="16">
        <v>22</v>
      </c>
      <c r="BL15" s="16">
        <v>0</v>
      </c>
      <c r="BM15" s="16">
        <v>30</v>
      </c>
      <c r="BN15" s="17">
        <f t="shared" si="12"/>
        <v>0.4074074074074074</v>
      </c>
      <c r="BO15" s="16">
        <v>131</v>
      </c>
      <c r="BP15" s="16">
        <v>90</v>
      </c>
      <c r="BQ15" s="16">
        <v>0</v>
      </c>
      <c r="BR15" s="16">
        <v>39</v>
      </c>
      <c r="BS15" s="32">
        <f t="shared" si="13"/>
        <v>0.6870229007633588</v>
      </c>
      <c r="BT15" s="18"/>
      <c r="BU15" s="18"/>
      <c r="BV15" s="18"/>
      <c r="BW15" s="18"/>
      <c r="BX15" s="17"/>
      <c r="BY15" s="18"/>
      <c r="BZ15" s="18"/>
    </row>
    <row r="16" spans="1:78" s="16" customFormat="1" ht="12">
      <c r="A16" s="16" t="s">
        <v>14</v>
      </c>
      <c r="B16" s="16">
        <v>0</v>
      </c>
      <c r="C16" s="16">
        <v>0</v>
      </c>
      <c r="D16" s="16">
        <v>0</v>
      </c>
      <c r="E16" s="16">
        <v>0</v>
      </c>
      <c r="F16" s="17" t="e">
        <f t="shared" si="0"/>
        <v>#DIV/0!</v>
      </c>
      <c r="G16" s="16">
        <v>1</v>
      </c>
      <c r="H16" s="16">
        <v>0</v>
      </c>
      <c r="I16" s="16">
        <v>0</v>
      </c>
      <c r="J16" s="16">
        <v>1</v>
      </c>
      <c r="K16" s="32">
        <f t="shared" si="1"/>
        <v>0</v>
      </c>
      <c r="L16" s="16">
        <v>2</v>
      </c>
      <c r="M16" s="16">
        <v>2</v>
      </c>
      <c r="N16" s="16">
        <v>0</v>
      </c>
      <c r="O16" s="16">
        <v>0</v>
      </c>
      <c r="P16" s="17">
        <f t="shared" si="2"/>
        <v>1</v>
      </c>
      <c r="Q16" s="16">
        <v>3</v>
      </c>
      <c r="R16" s="16">
        <v>1</v>
      </c>
      <c r="S16" s="16">
        <v>2</v>
      </c>
      <c r="T16" s="16">
        <v>0</v>
      </c>
      <c r="U16" s="17">
        <f t="shared" si="3"/>
        <v>1</v>
      </c>
      <c r="V16" s="16">
        <v>0</v>
      </c>
      <c r="W16" s="16">
        <v>0</v>
      </c>
      <c r="X16" s="16">
        <v>0</v>
      </c>
      <c r="Y16" s="16">
        <v>0</v>
      </c>
      <c r="Z16" s="17" t="e">
        <f t="shared" si="4"/>
        <v>#DIV/0!</v>
      </c>
      <c r="AA16" s="16">
        <v>1</v>
      </c>
      <c r="AB16" s="16">
        <v>1</v>
      </c>
      <c r="AC16" s="16">
        <v>0</v>
      </c>
      <c r="AD16" s="16">
        <v>0</v>
      </c>
      <c r="AE16" s="17">
        <f t="shared" si="5"/>
        <v>1</v>
      </c>
      <c r="AF16" s="16">
        <v>4</v>
      </c>
      <c r="AG16" s="16">
        <v>4</v>
      </c>
      <c r="AH16" s="16">
        <v>0</v>
      </c>
      <c r="AI16" s="16">
        <v>0</v>
      </c>
      <c r="AJ16" s="17">
        <f t="shared" si="6"/>
        <v>1</v>
      </c>
      <c r="AK16" s="16">
        <v>8</v>
      </c>
      <c r="AL16" s="16">
        <v>7</v>
      </c>
      <c r="AM16" s="16">
        <v>0</v>
      </c>
      <c r="AN16" s="16">
        <v>1</v>
      </c>
      <c r="AO16" s="17">
        <f t="shared" si="7"/>
        <v>0.875</v>
      </c>
      <c r="AP16" s="16">
        <v>4</v>
      </c>
      <c r="AQ16" s="16">
        <v>2</v>
      </c>
      <c r="AR16" s="16">
        <v>2</v>
      </c>
      <c r="AS16" s="16">
        <v>0</v>
      </c>
      <c r="AT16" s="17">
        <f t="shared" si="8"/>
        <v>1</v>
      </c>
      <c r="AU16" s="16">
        <v>8</v>
      </c>
      <c r="AV16" s="16">
        <v>4</v>
      </c>
      <c r="AW16" s="16">
        <v>0</v>
      </c>
      <c r="AX16" s="16">
        <v>4</v>
      </c>
      <c r="AY16" s="17">
        <f t="shared" si="9"/>
        <v>0.5</v>
      </c>
      <c r="AZ16" s="16">
        <v>166</v>
      </c>
      <c r="BA16" s="16">
        <v>93</v>
      </c>
      <c r="BB16" s="16">
        <v>13</v>
      </c>
      <c r="BC16" s="16">
        <v>60</v>
      </c>
      <c r="BD16" s="17">
        <f t="shared" si="10"/>
        <v>0.6385542168674698</v>
      </c>
      <c r="BE16" s="16">
        <v>357</v>
      </c>
      <c r="BF16" s="16">
        <v>201</v>
      </c>
      <c r="BG16" s="16">
        <v>30</v>
      </c>
      <c r="BH16" s="16">
        <v>126</v>
      </c>
      <c r="BI16" s="17">
        <f t="shared" si="11"/>
        <v>0.6470588235294118</v>
      </c>
      <c r="BJ16" s="16">
        <v>9</v>
      </c>
      <c r="BK16" s="16">
        <v>6</v>
      </c>
      <c r="BL16" s="16">
        <v>2</v>
      </c>
      <c r="BM16" s="16">
        <v>1</v>
      </c>
      <c r="BN16" s="17">
        <f t="shared" si="12"/>
        <v>0.8888888888888888</v>
      </c>
      <c r="BO16" s="16">
        <v>11</v>
      </c>
      <c r="BP16" s="16">
        <v>9</v>
      </c>
      <c r="BQ16" s="16">
        <v>0</v>
      </c>
      <c r="BR16" s="16">
        <v>2</v>
      </c>
      <c r="BS16" s="32">
        <f t="shared" si="13"/>
        <v>0.8181818181818182</v>
      </c>
      <c r="BT16" s="18"/>
      <c r="BU16" s="18"/>
      <c r="BV16" s="18"/>
      <c r="BW16" s="18"/>
      <c r="BX16" s="17"/>
      <c r="BY16" s="18"/>
      <c r="BZ16" s="18"/>
    </row>
    <row r="17" spans="1:78" s="16" customFormat="1" ht="12">
      <c r="A17" s="16" t="s">
        <v>15</v>
      </c>
      <c r="B17" s="16">
        <v>7</v>
      </c>
      <c r="C17" s="16">
        <v>4</v>
      </c>
      <c r="D17" s="16">
        <v>1</v>
      </c>
      <c r="E17" s="16">
        <v>2</v>
      </c>
      <c r="F17" s="17">
        <f t="shared" si="0"/>
        <v>0.7142857142857143</v>
      </c>
      <c r="G17" s="16">
        <v>4</v>
      </c>
      <c r="H17" s="16">
        <v>3</v>
      </c>
      <c r="I17" s="16">
        <v>1</v>
      </c>
      <c r="J17" s="16">
        <v>0</v>
      </c>
      <c r="K17" s="32">
        <f t="shared" si="1"/>
        <v>1</v>
      </c>
      <c r="L17" s="16">
        <v>61</v>
      </c>
      <c r="M17" s="16">
        <v>43</v>
      </c>
      <c r="N17" s="16">
        <v>2</v>
      </c>
      <c r="O17" s="16">
        <v>16</v>
      </c>
      <c r="P17" s="17">
        <f t="shared" si="2"/>
        <v>0.7377049180327869</v>
      </c>
      <c r="Q17" s="16">
        <v>103</v>
      </c>
      <c r="R17" s="16">
        <v>76</v>
      </c>
      <c r="S17" s="16">
        <v>4</v>
      </c>
      <c r="T17" s="16">
        <v>22</v>
      </c>
      <c r="U17" s="17">
        <f t="shared" si="3"/>
        <v>0.7766990291262136</v>
      </c>
      <c r="V17" s="16">
        <v>14</v>
      </c>
      <c r="W17" s="16">
        <v>10</v>
      </c>
      <c r="X17" s="16">
        <v>1</v>
      </c>
      <c r="Y17" s="16">
        <v>3</v>
      </c>
      <c r="Z17" s="17">
        <f t="shared" si="4"/>
        <v>0.7857142857142857</v>
      </c>
      <c r="AA17" s="16">
        <v>9</v>
      </c>
      <c r="AB17" s="16">
        <v>6</v>
      </c>
      <c r="AC17" s="16">
        <v>2</v>
      </c>
      <c r="AD17" s="16">
        <v>1</v>
      </c>
      <c r="AE17" s="17">
        <f t="shared" si="5"/>
        <v>0.8888888888888888</v>
      </c>
      <c r="AF17" s="16">
        <v>1</v>
      </c>
      <c r="AG17" s="16">
        <v>1</v>
      </c>
      <c r="AH17" s="16">
        <v>0</v>
      </c>
      <c r="AI17" s="16">
        <v>0</v>
      </c>
      <c r="AJ17" s="17">
        <f t="shared" si="6"/>
        <v>1</v>
      </c>
      <c r="AK17" s="16">
        <v>7</v>
      </c>
      <c r="AL17" s="16">
        <v>5</v>
      </c>
      <c r="AM17" s="16">
        <v>0</v>
      </c>
      <c r="AN17" s="16">
        <v>2</v>
      </c>
      <c r="AO17" s="17">
        <f t="shared" si="7"/>
        <v>0.7142857142857143</v>
      </c>
      <c r="AP17" s="16">
        <v>9</v>
      </c>
      <c r="AQ17" s="16">
        <v>3</v>
      </c>
      <c r="AR17" s="16">
        <v>4</v>
      </c>
      <c r="AS17" s="16">
        <v>2</v>
      </c>
      <c r="AT17" s="17">
        <f t="shared" si="8"/>
        <v>0.7777777777777778</v>
      </c>
      <c r="AU17" s="16">
        <v>20</v>
      </c>
      <c r="AV17" s="16">
        <v>15</v>
      </c>
      <c r="AW17" s="16">
        <v>1</v>
      </c>
      <c r="AX17" s="16">
        <v>4</v>
      </c>
      <c r="AY17" s="17">
        <f t="shared" si="9"/>
        <v>0.8</v>
      </c>
      <c r="AZ17" s="16">
        <v>329</v>
      </c>
      <c r="BA17" s="16">
        <v>208</v>
      </c>
      <c r="BB17" s="16">
        <v>31</v>
      </c>
      <c r="BC17" s="16">
        <v>94</v>
      </c>
      <c r="BD17" s="17">
        <f t="shared" si="10"/>
        <v>0.7264437689969605</v>
      </c>
      <c r="BE17" s="16">
        <v>350</v>
      </c>
      <c r="BF17" s="16">
        <v>263</v>
      </c>
      <c r="BG17" s="16">
        <v>16</v>
      </c>
      <c r="BH17" s="16">
        <v>71</v>
      </c>
      <c r="BI17" s="17">
        <f t="shared" si="11"/>
        <v>0.7971428571428572</v>
      </c>
      <c r="BJ17" s="16">
        <v>11</v>
      </c>
      <c r="BK17" s="16">
        <v>8</v>
      </c>
      <c r="BL17" s="16">
        <v>1</v>
      </c>
      <c r="BM17" s="16">
        <v>2</v>
      </c>
      <c r="BN17" s="17">
        <f t="shared" si="12"/>
        <v>0.8181818181818182</v>
      </c>
      <c r="BO17" s="16">
        <v>14</v>
      </c>
      <c r="BP17" s="16">
        <v>9</v>
      </c>
      <c r="BQ17" s="16">
        <v>0</v>
      </c>
      <c r="BR17" s="16">
        <v>5</v>
      </c>
      <c r="BS17" s="32">
        <f t="shared" si="13"/>
        <v>0.6428571428571429</v>
      </c>
      <c r="BT17" s="18"/>
      <c r="BU17" s="18"/>
      <c r="BV17" s="18"/>
      <c r="BW17" s="18"/>
      <c r="BX17" s="17"/>
      <c r="BY17" s="18"/>
      <c r="BZ17" s="18"/>
    </row>
    <row r="18" spans="1:78" s="16" customFormat="1" ht="12">
      <c r="A18" s="16" t="s">
        <v>16</v>
      </c>
      <c r="B18" s="16">
        <v>33</v>
      </c>
      <c r="C18" s="16">
        <v>23</v>
      </c>
      <c r="D18" s="16">
        <v>0</v>
      </c>
      <c r="E18" s="16">
        <v>9</v>
      </c>
      <c r="F18" s="17">
        <f t="shared" si="0"/>
        <v>0.696969696969697</v>
      </c>
      <c r="G18" s="16">
        <v>65</v>
      </c>
      <c r="H18" s="16">
        <v>34</v>
      </c>
      <c r="I18" s="16">
        <v>1</v>
      </c>
      <c r="J18" s="16">
        <v>29</v>
      </c>
      <c r="K18" s="32">
        <f t="shared" si="1"/>
        <v>0.5384615384615384</v>
      </c>
      <c r="L18" s="16">
        <v>299</v>
      </c>
      <c r="M18" s="16">
        <v>150</v>
      </c>
      <c r="N18" s="16">
        <v>0</v>
      </c>
      <c r="O18" s="16">
        <v>144</v>
      </c>
      <c r="P18" s="17">
        <f t="shared" si="2"/>
        <v>0.5016722408026756</v>
      </c>
      <c r="Q18" s="16">
        <v>357</v>
      </c>
      <c r="R18" s="16">
        <v>165</v>
      </c>
      <c r="S18" s="16">
        <v>4</v>
      </c>
      <c r="T18" s="16">
        <v>175</v>
      </c>
      <c r="U18" s="17">
        <f t="shared" si="3"/>
        <v>0.4733893557422969</v>
      </c>
      <c r="V18" s="16">
        <v>95</v>
      </c>
      <c r="W18" s="16">
        <v>45</v>
      </c>
      <c r="X18" s="16">
        <v>0</v>
      </c>
      <c r="Y18" s="16">
        <v>33</v>
      </c>
      <c r="Z18" s="17">
        <f t="shared" si="4"/>
        <v>0.47368421052631576</v>
      </c>
      <c r="AA18" s="16">
        <v>105</v>
      </c>
      <c r="AB18" s="16">
        <v>58</v>
      </c>
      <c r="AC18" s="16">
        <v>0</v>
      </c>
      <c r="AD18" s="16">
        <v>42</v>
      </c>
      <c r="AE18" s="17">
        <f t="shared" si="5"/>
        <v>0.5523809523809524</v>
      </c>
      <c r="AF18" s="16">
        <v>34</v>
      </c>
      <c r="AG18" s="16">
        <v>12</v>
      </c>
      <c r="AH18" s="16">
        <v>0</v>
      </c>
      <c r="AI18" s="16">
        <v>21</v>
      </c>
      <c r="AJ18" s="17">
        <f t="shared" si="6"/>
        <v>0.35294117647058826</v>
      </c>
      <c r="AK18" s="16">
        <v>33</v>
      </c>
      <c r="AL18" s="16">
        <v>21</v>
      </c>
      <c r="AM18" s="16">
        <v>1</v>
      </c>
      <c r="AN18" s="16">
        <v>12</v>
      </c>
      <c r="AO18" s="17">
        <f t="shared" si="7"/>
        <v>0.6666666666666666</v>
      </c>
      <c r="AP18" s="16">
        <v>178</v>
      </c>
      <c r="AQ18" s="16">
        <v>93</v>
      </c>
      <c r="AR18" s="16">
        <v>0</v>
      </c>
      <c r="AS18" s="16">
        <v>80</v>
      </c>
      <c r="AT18" s="17">
        <f t="shared" si="8"/>
        <v>0.5224719101123596</v>
      </c>
      <c r="AU18" s="16">
        <v>173</v>
      </c>
      <c r="AV18" s="16">
        <v>100</v>
      </c>
      <c r="AW18" s="16">
        <v>0</v>
      </c>
      <c r="AX18" s="16">
        <v>67</v>
      </c>
      <c r="AY18" s="17">
        <f t="shared" si="9"/>
        <v>0.5780346820809249</v>
      </c>
      <c r="AZ18" s="16">
        <v>2709</v>
      </c>
      <c r="BA18" s="16">
        <v>1500</v>
      </c>
      <c r="BB18" s="16">
        <v>9</v>
      </c>
      <c r="BC18" s="16">
        <v>1114</v>
      </c>
      <c r="BD18" s="17">
        <f t="shared" si="10"/>
        <v>0.5570321151716501</v>
      </c>
      <c r="BE18" s="16">
        <v>2539</v>
      </c>
      <c r="BF18" s="16">
        <v>1483</v>
      </c>
      <c r="BG18" s="16">
        <v>10</v>
      </c>
      <c r="BH18" s="16">
        <v>954</v>
      </c>
      <c r="BI18" s="17">
        <f t="shared" si="11"/>
        <v>0.5880267821977156</v>
      </c>
      <c r="BJ18" s="16">
        <v>500</v>
      </c>
      <c r="BK18" s="16">
        <v>256</v>
      </c>
      <c r="BL18" s="16">
        <v>1</v>
      </c>
      <c r="BM18" s="16">
        <v>218</v>
      </c>
      <c r="BN18" s="17">
        <f t="shared" si="12"/>
        <v>0.514</v>
      </c>
      <c r="BO18" s="16">
        <v>431</v>
      </c>
      <c r="BP18" s="16">
        <v>219</v>
      </c>
      <c r="BQ18" s="16">
        <v>1</v>
      </c>
      <c r="BR18" s="16">
        <v>198</v>
      </c>
      <c r="BS18" s="32">
        <f t="shared" si="13"/>
        <v>0.5104408352668214</v>
      </c>
      <c r="BT18" s="18"/>
      <c r="BU18" s="18"/>
      <c r="BV18" s="18"/>
      <c r="BW18" s="18"/>
      <c r="BX18" s="17"/>
      <c r="BY18" s="18"/>
      <c r="BZ18" s="18"/>
    </row>
    <row r="19" spans="1:78" s="16" customFormat="1" ht="12">
      <c r="A19" s="16" t="s">
        <v>17</v>
      </c>
      <c r="B19" s="16">
        <v>0</v>
      </c>
      <c r="C19" s="16">
        <v>0</v>
      </c>
      <c r="D19" s="16">
        <v>0</v>
      </c>
      <c r="E19" s="16">
        <v>0</v>
      </c>
      <c r="F19" s="17" t="e">
        <f t="shared" si="0"/>
        <v>#DIV/0!</v>
      </c>
      <c r="G19" s="16">
        <v>0</v>
      </c>
      <c r="H19" s="16">
        <v>0</v>
      </c>
      <c r="I19" s="16">
        <v>0</v>
      </c>
      <c r="J19" s="16">
        <v>0</v>
      </c>
      <c r="K19" s="32" t="e">
        <f t="shared" si="1"/>
        <v>#DIV/0!</v>
      </c>
      <c r="L19" s="16">
        <v>115</v>
      </c>
      <c r="M19" s="16">
        <v>72</v>
      </c>
      <c r="N19" s="16">
        <v>0</v>
      </c>
      <c r="O19" s="16">
        <v>2</v>
      </c>
      <c r="P19" s="17">
        <f t="shared" si="2"/>
        <v>0.6260869565217392</v>
      </c>
      <c r="Q19" s="16">
        <v>120</v>
      </c>
      <c r="R19" s="16">
        <v>73</v>
      </c>
      <c r="S19" s="16">
        <v>0</v>
      </c>
      <c r="T19" s="16">
        <v>5</v>
      </c>
      <c r="U19" s="17">
        <f t="shared" si="3"/>
        <v>0.6083333333333333</v>
      </c>
      <c r="V19" s="16">
        <v>111</v>
      </c>
      <c r="W19" s="16">
        <v>69</v>
      </c>
      <c r="X19" s="16">
        <v>0</v>
      </c>
      <c r="Y19" s="16">
        <v>0</v>
      </c>
      <c r="Z19" s="17">
        <f t="shared" si="4"/>
        <v>0.6216216216216216</v>
      </c>
      <c r="AA19" s="16">
        <v>77</v>
      </c>
      <c r="AB19" s="16">
        <v>53</v>
      </c>
      <c r="AC19" s="16">
        <v>0</v>
      </c>
      <c r="AD19" s="16">
        <v>0</v>
      </c>
      <c r="AE19" s="17">
        <f t="shared" si="5"/>
        <v>0.6883116883116883</v>
      </c>
      <c r="AF19" s="16">
        <v>8</v>
      </c>
      <c r="AG19" s="16">
        <v>4</v>
      </c>
      <c r="AH19" s="16">
        <v>0</v>
      </c>
      <c r="AI19" s="16">
        <v>0</v>
      </c>
      <c r="AJ19" s="17">
        <f t="shared" si="6"/>
        <v>0.5</v>
      </c>
      <c r="AK19" s="16">
        <v>19</v>
      </c>
      <c r="AL19" s="16">
        <v>12</v>
      </c>
      <c r="AM19" s="16">
        <v>0</v>
      </c>
      <c r="AN19" s="16">
        <v>0</v>
      </c>
      <c r="AO19" s="17">
        <f t="shared" si="7"/>
        <v>0.631578947368421</v>
      </c>
      <c r="AP19" s="16">
        <v>36</v>
      </c>
      <c r="AQ19" s="16">
        <v>21</v>
      </c>
      <c r="AR19" s="16">
        <v>0</v>
      </c>
      <c r="AS19" s="16">
        <v>0</v>
      </c>
      <c r="AT19" s="17">
        <f t="shared" si="8"/>
        <v>0.5833333333333334</v>
      </c>
      <c r="AU19" s="16">
        <v>158</v>
      </c>
      <c r="AV19" s="16">
        <v>104</v>
      </c>
      <c r="AW19" s="16">
        <v>0</v>
      </c>
      <c r="AX19" s="16">
        <v>2</v>
      </c>
      <c r="AY19" s="17">
        <f t="shared" si="9"/>
        <v>0.6582278481012658</v>
      </c>
      <c r="AZ19" s="16">
        <v>2054</v>
      </c>
      <c r="BA19" s="16">
        <v>1331</v>
      </c>
      <c r="BB19" s="16">
        <v>1</v>
      </c>
      <c r="BC19" s="16">
        <v>20</v>
      </c>
      <c r="BD19" s="17">
        <f t="shared" si="10"/>
        <v>0.6484907497565725</v>
      </c>
      <c r="BE19" s="16">
        <v>1636</v>
      </c>
      <c r="BF19" s="16">
        <v>1098</v>
      </c>
      <c r="BG19" s="16">
        <v>0</v>
      </c>
      <c r="BH19" s="16">
        <v>26</v>
      </c>
      <c r="BI19" s="17">
        <f t="shared" si="11"/>
        <v>0.6711491442542787</v>
      </c>
      <c r="BJ19" s="16">
        <v>200</v>
      </c>
      <c r="BK19" s="16">
        <v>131</v>
      </c>
      <c r="BL19" s="16">
        <v>0</v>
      </c>
      <c r="BM19" s="16">
        <v>1</v>
      </c>
      <c r="BN19" s="17">
        <f t="shared" si="12"/>
        <v>0.655</v>
      </c>
      <c r="BO19" s="16">
        <v>215</v>
      </c>
      <c r="BP19" s="16">
        <v>143</v>
      </c>
      <c r="BQ19" s="16">
        <v>0</v>
      </c>
      <c r="BR19" s="16">
        <v>2</v>
      </c>
      <c r="BS19" s="32">
        <f t="shared" si="13"/>
        <v>0.6651162790697674</v>
      </c>
      <c r="BT19" s="18"/>
      <c r="BU19" s="18"/>
      <c r="BV19" s="18"/>
      <c r="BW19" s="18"/>
      <c r="BX19" s="17"/>
      <c r="BY19" s="18"/>
      <c r="BZ19" s="18"/>
    </row>
    <row r="20" spans="1:78" s="16" customFormat="1" ht="12">
      <c r="A20" s="16" t="s">
        <v>18</v>
      </c>
      <c r="B20" s="16">
        <v>0</v>
      </c>
      <c r="C20" s="16">
        <v>0</v>
      </c>
      <c r="D20" s="16">
        <v>0</v>
      </c>
      <c r="E20" s="16">
        <v>0</v>
      </c>
      <c r="F20" s="17" t="e">
        <f t="shared" si="0"/>
        <v>#DIV/0!</v>
      </c>
      <c r="G20" s="16">
        <v>0</v>
      </c>
      <c r="H20" s="16">
        <v>0</v>
      </c>
      <c r="I20" s="16">
        <v>0</v>
      </c>
      <c r="J20" s="16">
        <v>0</v>
      </c>
      <c r="K20" s="32" t="e">
        <f t="shared" si="1"/>
        <v>#DIV/0!</v>
      </c>
      <c r="L20" s="16">
        <v>5</v>
      </c>
      <c r="M20" s="16">
        <v>5</v>
      </c>
      <c r="N20" s="16">
        <v>0</v>
      </c>
      <c r="O20" s="16">
        <v>0</v>
      </c>
      <c r="P20" s="17">
        <f t="shared" si="2"/>
        <v>1</v>
      </c>
      <c r="Q20" s="16">
        <v>6</v>
      </c>
      <c r="R20" s="16">
        <v>3</v>
      </c>
      <c r="S20" s="16">
        <v>1</v>
      </c>
      <c r="T20" s="16">
        <v>2</v>
      </c>
      <c r="U20" s="17">
        <f t="shared" si="3"/>
        <v>0.6666666666666666</v>
      </c>
      <c r="V20" s="16">
        <v>1</v>
      </c>
      <c r="W20" s="16">
        <v>0</v>
      </c>
      <c r="X20" s="16">
        <v>1</v>
      </c>
      <c r="Y20" s="16">
        <v>0</v>
      </c>
      <c r="Z20" s="17">
        <f t="shared" si="4"/>
        <v>1</v>
      </c>
      <c r="AA20" s="16">
        <v>3</v>
      </c>
      <c r="AB20" s="16">
        <v>0</v>
      </c>
      <c r="AC20" s="16">
        <v>0</v>
      </c>
      <c r="AD20" s="16">
        <v>3</v>
      </c>
      <c r="AE20" s="17">
        <f t="shared" si="5"/>
        <v>0</v>
      </c>
      <c r="AF20" s="16">
        <v>4</v>
      </c>
      <c r="AG20" s="16">
        <v>3</v>
      </c>
      <c r="AH20" s="16">
        <v>0</v>
      </c>
      <c r="AI20" s="16">
        <v>1</v>
      </c>
      <c r="AJ20" s="17">
        <f t="shared" si="6"/>
        <v>0.75</v>
      </c>
      <c r="AK20" s="16">
        <v>11</v>
      </c>
      <c r="AL20" s="16">
        <v>11</v>
      </c>
      <c r="AM20" s="16">
        <v>0</v>
      </c>
      <c r="AN20" s="16">
        <v>0</v>
      </c>
      <c r="AO20" s="17">
        <f t="shared" si="7"/>
        <v>1</v>
      </c>
      <c r="AP20" s="16">
        <v>10</v>
      </c>
      <c r="AQ20" s="16">
        <v>7</v>
      </c>
      <c r="AR20" s="16">
        <v>1</v>
      </c>
      <c r="AS20" s="16">
        <v>2</v>
      </c>
      <c r="AT20" s="17">
        <f t="shared" si="8"/>
        <v>0.8</v>
      </c>
      <c r="AU20" s="16">
        <v>11</v>
      </c>
      <c r="AV20" s="16">
        <v>5</v>
      </c>
      <c r="AW20" s="16">
        <v>1</v>
      </c>
      <c r="AX20" s="16">
        <v>5</v>
      </c>
      <c r="AY20" s="17">
        <f t="shared" si="9"/>
        <v>0.5454545454545454</v>
      </c>
      <c r="AZ20" s="16">
        <v>233</v>
      </c>
      <c r="BA20" s="16">
        <v>129</v>
      </c>
      <c r="BB20" s="16">
        <v>27</v>
      </c>
      <c r="BC20" s="16">
        <v>77</v>
      </c>
      <c r="BD20" s="17">
        <f t="shared" si="10"/>
        <v>0.6695278969957081</v>
      </c>
      <c r="BE20" s="16">
        <v>539</v>
      </c>
      <c r="BF20" s="16">
        <v>351</v>
      </c>
      <c r="BG20" s="16">
        <v>66</v>
      </c>
      <c r="BH20" s="16">
        <v>122</v>
      </c>
      <c r="BI20" s="17">
        <f t="shared" si="11"/>
        <v>0.7736549165120594</v>
      </c>
      <c r="BJ20" s="16">
        <v>2</v>
      </c>
      <c r="BK20" s="16">
        <v>1</v>
      </c>
      <c r="BL20" s="16">
        <v>1</v>
      </c>
      <c r="BM20" s="16">
        <v>0</v>
      </c>
      <c r="BN20" s="17">
        <f t="shared" si="12"/>
        <v>1</v>
      </c>
      <c r="BO20" s="16">
        <v>3</v>
      </c>
      <c r="BP20" s="16">
        <v>2</v>
      </c>
      <c r="BQ20" s="16">
        <v>1</v>
      </c>
      <c r="BR20" s="16">
        <v>0</v>
      </c>
      <c r="BS20" s="32">
        <f t="shared" si="13"/>
        <v>1</v>
      </c>
      <c r="BT20" s="18"/>
      <c r="BU20" s="18"/>
      <c r="BV20" s="18"/>
      <c r="BW20" s="18"/>
      <c r="BX20" s="17"/>
      <c r="BY20" s="18"/>
      <c r="BZ20" s="18"/>
    </row>
    <row r="21" spans="1:78" s="16" customFormat="1" ht="12">
      <c r="A21" s="16" t="s">
        <v>19</v>
      </c>
      <c r="B21" s="16">
        <v>1</v>
      </c>
      <c r="C21" s="16">
        <v>1</v>
      </c>
      <c r="D21" s="16">
        <v>0</v>
      </c>
      <c r="E21" s="16">
        <v>1</v>
      </c>
      <c r="F21" s="17">
        <f t="shared" si="0"/>
        <v>1</v>
      </c>
      <c r="G21" s="16">
        <v>0</v>
      </c>
      <c r="H21" s="16">
        <v>0</v>
      </c>
      <c r="I21" s="16">
        <v>0</v>
      </c>
      <c r="J21" s="16">
        <v>0</v>
      </c>
      <c r="K21" s="32" t="e">
        <f t="shared" si="1"/>
        <v>#DIV/0!</v>
      </c>
      <c r="L21" s="16">
        <v>2</v>
      </c>
      <c r="M21" s="16">
        <v>1</v>
      </c>
      <c r="N21" s="16">
        <v>0</v>
      </c>
      <c r="O21" s="16">
        <v>2</v>
      </c>
      <c r="P21" s="17">
        <f t="shared" si="2"/>
        <v>0.5</v>
      </c>
      <c r="Q21" s="16">
        <v>4</v>
      </c>
      <c r="R21" s="16">
        <v>3</v>
      </c>
      <c r="S21" s="16">
        <v>0</v>
      </c>
      <c r="T21" s="16">
        <v>4</v>
      </c>
      <c r="U21" s="17">
        <f t="shared" si="3"/>
        <v>0.75</v>
      </c>
      <c r="V21" s="16">
        <v>2</v>
      </c>
      <c r="W21" s="16">
        <v>1</v>
      </c>
      <c r="X21" s="16">
        <v>0</v>
      </c>
      <c r="Y21" s="16">
        <v>2</v>
      </c>
      <c r="Z21" s="17">
        <f t="shared" si="4"/>
        <v>0.5</v>
      </c>
      <c r="AA21" s="16">
        <v>4</v>
      </c>
      <c r="AB21" s="16">
        <v>4</v>
      </c>
      <c r="AC21" s="16">
        <v>0</v>
      </c>
      <c r="AD21" s="16">
        <v>4</v>
      </c>
      <c r="AE21" s="17">
        <f t="shared" si="5"/>
        <v>1</v>
      </c>
      <c r="AF21" s="16">
        <v>1</v>
      </c>
      <c r="AG21" s="16">
        <v>0</v>
      </c>
      <c r="AH21" s="16">
        <v>0</v>
      </c>
      <c r="AI21" s="16">
        <v>1</v>
      </c>
      <c r="AJ21" s="17">
        <f t="shared" si="6"/>
        <v>0</v>
      </c>
      <c r="AK21" s="16">
        <v>3</v>
      </c>
      <c r="AL21" s="16">
        <v>3</v>
      </c>
      <c r="AM21" s="16">
        <v>0</v>
      </c>
      <c r="AN21" s="16">
        <v>3</v>
      </c>
      <c r="AO21" s="17">
        <f t="shared" si="7"/>
        <v>1</v>
      </c>
      <c r="AP21" s="16">
        <v>6</v>
      </c>
      <c r="AQ21" s="16">
        <v>4</v>
      </c>
      <c r="AR21" s="16">
        <v>0</v>
      </c>
      <c r="AS21" s="16">
        <v>6</v>
      </c>
      <c r="AT21" s="17">
        <f t="shared" si="8"/>
        <v>0.6666666666666666</v>
      </c>
      <c r="AU21" s="16">
        <v>4</v>
      </c>
      <c r="AV21" s="16">
        <v>2</v>
      </c>
      <c r="AW21" s="16">
        <v>0</v>
      </c>
      <c r="AX21" s="16">
        <v>4</v>
      </c>
      <c r="AY21" s="17">
        <f t="shared" si="9"/>
        <v>0.5</v>
      </c>
      <c r="AZ21" s="16">
        <v>290</v>
      </c>
      <c r="BA21" s="16">
        <v>208</v>
      </c>
      <c r="BB21" s="16">
        <v>0</v>
      </c>
      <c r="BC21" s="16">
        <v>290</v>
      </c>
      <c r="BD21" s="17">
        <f t="shared" si="10"/>
        <v>0.7172413793103448</v>
      </c>
      <c r="BE21" s="16">
        <v>321</v>
      </c>
      <c r="BF21" s="16">
        <v>224</v>
      </c>
      <c r="BG21" s="16">
        <v>0</v>
      </c>
      <c r="BH21" s="16">
        <v>321</v>
      </c>
      <c r="BI21" s="17">
        <f t="shared" si="11"/>
        <v>0.6978193146417445</v>
      </c>
      <c r="BJ21" s="16">
        <v>24</v>
      </c>
      <c r="BK21" s="16">
        <v>13</v>
      </c>
      <c r="BL21" s="16">
        <v>0</v>
      </c>
      <c r="BM21" s="16">
        <v>24</v>
      </c>
      <c r="BN21" s="17">
        <f t="shared" si="12"/>
        <v>0.5416666666666666</v>
      </c>
      <c r="BO21" s="16">
        <v>21</v>
      </c>
      <c r="BP21" s="16">
        <v>14</v>
      </c>
      <c r="BQ21" s="16">
        <v>0</v>
      </c>
      <c r="BR21" s="16">
        <v>21</v>
      </c>
      <c r="BS21" s="32">
        <f t="shared" si="13"/>
        <v>0.6666666666666666</v>
      </c>
      <c r="BT21" s="18"/>
      <c r="BU21" s="18"/>
      <c r="BV21" s="18"/>
      <c r="BW21" s="18"/>
      <c r="BX21" s="17"/>
      <c r="BY21" s="18"/>
      <c r="BZ21" s="18"/>
    </row>
    <row r="22" spans="1:78" s="16" customFormat="1" ht="12">
      <c r="A22" s="16" t="s">
        <v>20</v>
      </c>
      <c r="B22" s="16">
        <v>0</v>
      </c>
      <c r="C22" s="16">
        <v>0</v>
      </c>
      <c r="D22" s="16">
        <v>0</v>
      </c>
      <c r="E22" s="16">
        <v>0</v>
      </c>
      <c r="F22" s="17" t="e">
        <f t="shared" si="0"/>
        <v>#DIV/0!</v>
      </c>
      <c r="G22" s="16">
        <v>0</v>
      </c>
      <c r="H22" s="16">
        <v>0</v>
      </c>
      <c r="I22" s="16">
        <v>0</v>
      </c>
      <c r="J22" s="16">
        <v>0</v>
      </c>
      <c r="K22" s="32" t="e">
        <f t="shared" si="1"/>
        <v>#DIV/0!</v>
      </c>
      <c r="L22" s="16">
        <v>0</v>
      </c>
      <c r="M22" s="16">
        <v>0</v>
      </c>
      <c r="N22" s="16">
        <v>0</v>
      </c>
      <c r="O22" s="16">
        <v>0</v>
      </c>
      <c r="P22" s="17" t="e">
        <f t="shared" si="2"/>
        <v>#DIV/0!</v>
      </c>
      <c r="Q22" s="16">
        <v>1</v>
      </c>
      <c r="R22" s="16">
        <v>1</v>
      </c>
      <c r="S22" s="16">
        <v>0</v>
      </c>
      <c r="T22" s="16">
        <v>0</v>
      </c>
      <c r="U22" s="17">
        <f t="shared" si="3"/>
        <v>1</v>
      </c>
      <c r="V22" s="16">
        <v>0</v>
      </c>
      <c r="W22" s="16">
        <v>0</v>
      </c>
      <c r="X22" s="16">
        <v>0</v>
      </c>
      <c r="Y22" s="16">
        <v>0</v>
      </c>
      <c r="Z22" s="17" t="e">
        <f t="shared" si="4"/>
        <v>#DIV/0!</v>
      </c>
      <c r="AA22" s="16">
        <v>4</v>
      </c>
      <c r="AB22" s="16">
        <v>3</v>
      </c>
      <c r="AC22" s="16">
        <v>0</v>
      </c>
      <c r="AD22" s="16">
        <v>1</v>
      </c>
      <c r="AE22" s="17">
        <f t="shared" si="5"/>
        <v>0.75</v>
      </c>
      <c r="AF22" s="16">
        <v>1</v>
      </c>
      <c r="AG22" s="16">
        <v>1</v>
      </c>
      <c r="AH22" s="16">
        <v>0</v>
      </c>
      <c r="AI22" s="16">
        <v>0</v>
      </c>
      <c r="AJ22" s="17">
        <f t="shared" si="6"/>
        <v>1</v>
      </c>
      <c r="AK22" s="16">
        <v>4</v>
      </c>
      <c r="AL22" s="16">
        <v>4</v>
      </c>
      <c r="AM22" s="16">
        <v>0</v>
      </c>
      <c r="AN22" s="16">
        <v>0</v>
      </c>
      <c r="AO22" s="17">
        <f t="shared" si="7"/>
        <v>1</v>
      </c>
      <c r="AP22" s="16">
        <v>2</v>
      </c>
      <c r="AQ22" s="16">
        <v>2</v>
      </c>
      <c r="AR22" s="16">
        <v>0</v>
      </c>
      <c r="AS22" s="16">
        <v>0</v>
      </c>
      <c r="AT22" s="17">
        <f t="shared" si="8"/>
        <v>1</v>
      </c>
      <c r="AU22" s="16">
        <v>5</v>
      </c>
      <c r="AV22" s="16">
        <v>4</v>
      </c>
      <c r="AW22" s="16">
        <v>0</v>
      </c>
      <c r="AX22" s="16">
        <v>1</v>
      </c>
      <c r="AY22" s="17">
        <f t="shared" si="9"/>
        <v>0.8</v>
      </c>
      <c r="AZ22" s="16">
        <v>150</v>
      </c>
      <c r="BA22" s="16">
        <v>120</v>
      </c>
      <c r="BB22" s="16">
        <v>0</v>
      </c>
      <c r="BC22" s="16">
        <v>30</v>
      </c>
      <c r="BD22" s="17">
        <f t="shared" si="10"/>
        <v>0.8</v>
      </c>
      <c r="BE22" s="16">
        <v>439</v>
      </c>
      <c r="BF22" s="16">
        <v>395</v>
      </c>
      <c r="BG22" s="16">
        <v>0</v>
      </c>
      <c r="BH22" s="16">
        <v>44</v>
      </c>
      <c r="BI22" s="17">
        <f t="shared" si="11"/>
        <v>0.8997722095671982</v>
      </c>
      <c r="BJ22" s="16">
        <v>31</v>
      </c>
      <c r="BK22" s="16">
        <v>29</v>
      </c>
      <c r="BL22" s="16">
        <v>0</v>
      </c>
      <c r="BM22" s="16">
        <v>2</v>
      </c>
      <c r="BN22" s="17">
        <f t="shared" si="12"/>
        <v>0.9354838709677419</v>
      </c>
      <c r="BO22" s="16">
        <v>113</v>
      </c>
      <c r="BP22" s="16">
        <v>103</v>
      </c>
      <c r="BQ22" s="16">
        <v>0</v>
      </c>
      <c r="BR22" s="16">
        <v>10</v>
      </c>
      <c r="BS22" s="32">
        <f t="shared" si="13"/>
        <v>0.911504424778761</v>
      </c>
      <c r="BT22" s="18"/>
      <c r="BU22" s="18"/>
      <c r="BV22" s="18"/>
      <c r="BW22" s="18"/>
      <c r="BX22" s="17"/>
      <c r="BY22" s="18"/>
      <c r="BZ22" s="18"/>
    </row>
    <row r="23" spans="1:78" s="16" customFormat="1" ht="12">
      <c r="A23" s="25" t="s">
        <v>21</v>
      </c>
      <c r="B23" s="20"/>
      <c r="C23" s="21" t="s">
        <v>88</v>
      </c>
      <c r="D23" s="21"/>
      <c r="E23" s="21"/>
      <c r="F23" s="17"/>
      <c r="G23" s="21"/>
      <c r="H23" s="21"/>
      <c r="I23" s="21"/>
      <c r="J23" s="21"/>
      <c r="K23" s="32"/>
      <c r="L23" s="31"/>
      <c r="M23" s="21"/>
      <c r="N23" s="21"/>
      <c r="O23" s="23"/>
      <c r="P23" s="17"/>
      <c r="Q23" s="20"/>
      <c r="R23" s="20"/>
      <c r="S23" s="20"/>
      <c r="T23" s="20"/>
      <c r="U23" s="17"/>
      <c r="V23" s="20"/>
      <c r="W23" s="20"/>
      <c r="X23" s="20"/>
      <c r="Y23" s="20"/>
      <c r="Z23" s="17"/>
      <c r="AA23" s="20"/>
      <c r="AB23" s="20"/>
      <c r="AC23" s="20"/>
      <c r="AD23" s="20"/>
      <c r="AE23" s="17"/>
      <c r="AF23" s="20"/>
      <c r="AG23" s="20"/>
      <c r="AH23" s="20"/>
      <c r="AI23" s="20"/>
      <c r="AJ23" s="17"/>
      <c r="AK23" s="20"/>
      <c r="AL23" s="20"/>
      <c r="AM23" s="20"/>
      <c r="AN23" s="20"/>
      <c r="AO23" s="17"/>
      <c r="AP23" s="20"/>
      <c r="AQ23" s="20"/>
      <c r="AR23" s="20"/>
      <c r="AS23" s="20"/>
      <c r="AT23" s="17"/>
      <c r="AU23" s="20"/>
      <c r="AV23" s="20"/>
      <c r="AW23" s="20"/>
      <c r="AX23" s="20"/>
      <c r="AY23" s="17"/>
      <c r="AZ23" s="20"/>
      <c r="BA23" s="20"/>
      <c r="BB23" s="20"/>
      <c r="BC23" s="20"/>
      <c r="BD23" s="17"/>
      <c r="BE23" s="20"/>
      <c r="BF23" s="20"/>
      <c r="BG23" s="20"/>
      <c r="BH23" s="20"/>
      <c r="BI23" s="17"/>
      <c r="BJ23" s="20"/>
      <c r="BK23" s="20"/>
      <c r="BL23" s="20"/>
      <c r="BM23" s="20"/>
      <c r="BN23" s="17"/>
      <c r="BO23" s="20"/>
      <c r="BP23" s="20"/>
      <c r="BQ23" s="20"/>
      <c r="BR23" s="20"/>
      <c r="BS23" s="32"/>
      <c r="BT23" s="18"/>
      <c r="BU23" s="18"/>
      <c r="BV23" s="18"/>
      <c r="BW23" s="18"/>
      <c r="BX23" s="17"/>
      <c r="BY23" s="18"/>
      <c r="BZ23" s="18"/>
    </row>
    <row r="24" spans="1:78" s="16" customFormat="1" ht="12">
      <c r="A24" s="16" t="s">
        <v>22</v>
      </c>
      <c r="B24" s="16">
        <v>0</v>
      </c>
      <c r="C24" s="16">
        <v>0</v>
      </c>
      <c r="D24" s="16">
        <v>0</v>
      </c>
      <c r="E24" s="16">
        <v>0</v>
      </c>
      <c r="F24" s="17" t="e">
        <f t="shared" si="0"/>
        <v>#DIV/0!</v>
      </c>
      <c r="G24" s="16">
        <v>0</v>
      </c>
      <c r="H24" s="16">
        <v>0</v>
      </c>
      <c r="I24" s="16">
        <v>0</v>
      </c>
      <c r="J24" s="16">
        <v>0</v>
      </c>
      <c r="K24" s="17" t="e">
        <f t="shared" si="1"/>
        <v>#DIV/0!</v>
      </c>
      <c r="L24" s="16">
        <v>4</v>
      </c>
      <c r="M24" s="16">
        <v>1</v>
      </c>
      <c r="N24" s="16">
        <v>1</v>
      </c>
      <c r="O24" s="16">
        <v>1</v>
      </c>
      <c r="P24" s="17">
        <f t="shared" si="2"/>
        <v>0.5</v>
      </c>
      <c r="Q24" s="16">
        <v>2</v>
      </c>
      <c r="R24" s="16">
        <v>1</v>
      </c>
      <c r="S24" s="16">
        <v>0</v>
      </c>
      <c r="T24" s="16">
        <v>1</v>
      </c>
      <c r="U24" s="17">
        <f t="shared" si="3"/>
        <v>0.5</v>
      </c>
      <c r="V24" s="16">
        <v>2</v>
      </c>
      <c r="W24" s="16">
        <v>0</v>
      </c>
      <c r="X24" s="16">
        <v>1</v>
      </c>
      <c r="Y24" s="16">
        <v>0</v>
      </c>
      <c r="Z24" s="17">
        <f t="shared" si="4"/>
        <v>0.5</v>
      </c>
      <c r="AA24" s="16">
        <v>6</v>
      </c>
      <c r="AB24" s="16">
        <v>5</v>
      </c>
      <c r="AC24" s="16">
        <v>1</v>
      </c>
      <c r="AD24" s="16">
        <v>0</v>
      </c>
      <c r="AE24" s="17">
        <f t="shared" si="5"/>
        <v>1</v>
      </c>
      <c r="AF24" s="16">
        <v>18</v>
      </c>
      <c r="AG24" s="16">
        <v>8</v>
      </c>
      <c r="AH24" s="16">
        <v>4</v>
      </c>
      <c r="AI24" s="16">
        <v>1</v>
      </c>
      <c r="AJ24" s="17">
        <f t="shared" si="6"/>
        <v>0.6666666666666666</v>
      </c>
      <c r="AK24" s="16">
        <v>26</v>
      </c>
      <c r="AL24" s="16">
        <v>10</v>
      </c>
      <c r="AM24" s="16">
        <v>6</v>
      </c>
      <c r="AN24" s="16">
        <v>1</v>
      </c>
      <c r="AO24" s="17">
        <f t="shared" si="7"/>
        <v>0.6153846153846154</v>
      </c>
      <c r="AP24" s="16">
        <v>0</v>
      </c>
      <c r="AQ24" s="16">
        <v>0</v>
      </c>
      <c r="AR24" s="16">
        <v>0</v>
      </c>
      <c r="AS24" s="16">
        <v>0</v>
      </c>
      <c r="AT24" s="17" t="e">
        <f t="shared" si="8"/>
        <v>#DIV/0!</v>
      </c>
      <c r="AU24" s="16">
        <v>2</v>
      </c>
      <c r="AV24" s="16">
        <v>0</v>
      </c>
      <c r="AW24" s="16">
        <v>0</v>
      </c>
      <c r="AX24" s="16">
        <v>1</v>
      </c>
      <c r="AY24" s="17">
        <f t="shared" si="9"/>
        <v>0</v>
      </c>
      <c r="AZ24" s="16">
        <v>210</v>
      </c>
      <c r="BA24" s="16">
        <v>97</v>
      </c>
      <c r="BB24" s="16">
        <v>60</v>
      </c>
      <c r="BC24" s="16">
        <v>13</v>
      </c>
      <c r="BD24" s="17">
        <f t="shared" si="10"/>
        <v>0.7476190476190476</v>
      </c>
      <c r="BE24" s="16">
        <v>424</v>
      </c>
      <c r="BF24" s="16">
        <v>235</v>
      </c>
      <c r="BG24" s="16">
        <v>92</v>
      </c>
      <c r="BH24" s="16">
        <v>63</v>
      </c>
      <c r="BI24" s="17">
        <f t="shared" si="11"/>
        <v>0.7712264150943396</v>
      </c>
      <c r="BJ24" s="16">
        <v>27</v>
      </c>
      <c r="BK24" s="16">
        <v>8</v>
      </c>
      <c r="BL24" s="16">
        <v>11</v>
      </c>
      <c r="BM24" s="16">
        <v>6</v>
      </c>
      <c r="BN24" s="17">
        <f t="shared" si="12"/>
        <v>0.7037037037037037</v>
      </c>
      <c r="BO24" s="16">
        <v>41</v>
      </c>
      <c r="BP24" s="16">
        <v>19</v>
      </c>
      <c r="BQ24" s="16">
        <v>5</v>
      </c>
      <c r="BR24" s="16">
        <v>7</v>
      </c>
      <c r="BS24" s="32">
        <f t="shared" si="13"/>
        <v>0.5853658536585366</v>
      </c>
      <c r="BT24" s="18"/>
      <c r="BU24" s="18"/>
      <c r="BV24" s="18"/>
      <c r="BW24" s="18"/>
      <c r="BX24" s="17"/>
      <c r="BY24" s="18"/>
      <c r="BZ24" s="18"/>
    </row>
    <row r="25" spans="1:78" s="16" customFormat="1" ht="12">
      <c r="A25" s="16" t="s">
        <v>23</v>
      </c>
      <c r="B25" s="16">
        <v>4</v>
      </c>
      <c r="C25" s="16">
        <v>1</v>
      </c>
      <c r="D25" s="16">
        <v>3</v>
      </c>
      <c r="E25" s="16">
        <v>0</v>
      </c>
      <c r="F25" s="17">
        <f t="shared" si="0"/>
        <v>1</v>
      </c>
      <c r="G25" s="16">
        <v>2</v>
      </c>
      <c r="H25" s="16">
        <v>0</v>
      </c>
      <c r="I25" s="16">
        <v>0</v>
      </c>
      <c r="J25" s="16">
        <v>2</v>
      </c>
      <c r="K25" s="17">
        <f t="shared" si="1"/>
        <v>0</v>
      </c>
      <c r="L25" s="16">
        <v>3</v>
      </c>
      <c r="M25" s="16">
        <v>3</v>
      </c>
      <c r="N25" s="16">
        <v>0</v>
      </c>
      <c r="O25" s="16">
        <v>0</v>
      </c>
      <c r="P25" s="17">
        <f t="shared" si="2"/>
        <v>1</v>
      </c>
      <c r="Q25" s="16">
        <v>4</v>
      </c>
      <c r="R25" s="16">
        <v>3</v>
      </c>
      <c r="S25" s="16">
        <v>1</v>
      </c>
      <c r="T25" s="16">
        <v>0</v>
      </c>
      <c r="U25" s="17">
        <f t="shared" si="3"/>
        <v>1</v>
      </c>
      <c r="V25" s="16">
        <v>8</v>
      </c>
      <c r="W25" s="16">
        <v>6</v>
      </c>
      <c r="X25" s="16">
        <v>1</v>
      </c>
      <c r="Y25" s="16">
        <v>1</v>
      </c>
      <c r="Z25" s="17">
        <f t="shared" si="4"/>
        <v>0.875</v>
      </c>
      <c r="AA25" s="16">
        <v>7</v>
      </c>
      <c r="AB25" s="16">
        <v>3</v>
      </c>
      <c r="AC25" s="16">
        <v>1</v>
      </c>
      <c r="AD25" s="16">
        <v>3</v>
      </c>
      <c r="AE25" s="17">
        <f t="shared" si="5"/>
        <v>0.5714285714285714</v>
      </c>
      <c r="AF25" s="16">
        <v>13</v>
      </c>
      <c r="AG25" s="16">
        <v>5</v>
      </c>
      <c r="AH25" s="16">
        <v>0</v>
      </c>
      <c r="AI25" s="16">
        <v>8</v>
      </c>
      <c r="AJ25" s="17">
        <f t="shared" si="6"/>
        <v>0.38461538461538464</v>
      </c>
      <c r="AK25" s="16">
        <v>27</v>
      </c>
      <c r="AL25" s="16">
        <v>17</v>
      </c>
      <c r="AM25" s="16">
        <v>3</v>
      </c>
      <c r="AN25" s="16">
        <v>7</v>
      </c>
      <c r="AO25" s="17">
        <f t="shared" si="7"/>
        <v>0.7407407407407407</v>
      </c>
      <c r="AP25" s="16">
        <v>11</v>
      </c>
      <c r="AQ25" s="16">
        <v>7</v>
      </c>
      <c r="AR25" s="16">
        <v>0</v>
      </c>
      <c r="AS25" s="16">
        <v>4</v>
      </c>
      <c r="AT25" s="17">
        <f t="shared" si="8"/>
        <v>0.6363636363636364</v>
      </c>
      <c r="AU25" s="16">
        <v>12</v>
      </c>
      <c r="AV25" s="16">
        <v>10</v>
      </c>
      <c r="AW25" s="16">
        <v>1</v>
      </c>
      <c r="AX25" s="16">
        <v>1</v>
      </c>
      <c r="AY25" s="17">
        <f t="shared" si="9"/>
        <v>0.9166666666666666</v>
      </c>
      <c r="AZ25" s="16">
        <v>499</v>
      </c>
      <c r="BA25" s="16">
        <v>307</v>
      </c>
      <c r="BB25" s="16">
        <v>57</v>
      </c>
      <c r="BC25" s="16">
        <v>134</v>
      </c>
      <c r="BD25" s="17">
        <f t="shared" si="10"/>
        <v>0.7294589178356713</v>
      </c>
      <c r="BE25" s="16">
        <v>779</v>
      </c>
      <c r="BF25" s="16">
        <v>488</v>
      </c>
      <c r="BG25" s="16">
        <v>84</v>
      </c>
      <c r="BH25" s="16">
        <v>207</v>
      </c>
      <c r="BI25" s="17">
        <f t="shared" si="11"/>
        <v>0.7342747111681643</v>
      </c>
      <c r="BJ25" s="16">
        <v>30</v>
      </c>
      <c r="BK25" s="16">
        <v>17</v>
      </c>
      <c r="BL25" s="16">
        <v>2</v>
      </c>
      <c r="BM25" s="16">
        <v>12</v>
      </c>
      <c r="BN25" s="17">
        <f t="shared" si="12"/>
        <v>0.6333333333333333</v>
      </c>
      <c r="BO25" s="16">
        <v>32</v>
      </c>
      <c r="BP25" s="16">
        <v>20</v>
      </c>
      <c r="BQ25" s="16">
        <v>3</v>
      </c>
      <c r="BR25" s="16">
        <v>9</v>
      </c>
      <c r="BS25" s="32">
        <f t="shared" si="13"/>
        <v>0.71875</v>
      </c>
      <c r="BT25" s="18"/>
      <c r="BU25" s="18"/>
      <c r="BV25" s="18"/>
      <c r="BW25" s="18"/>
      <c r="BX25" s="17"/>
      <c r="BY25" s="18"/>
      <c r="BZ25" s="18"/>
    </row>
    <row r="26" spans="1:78" s="16" customFormat="1" ht="12">
      <c r="A26" s="16" t="s">
        <v>24</v>
      </c>
      <c r="B26" s="16">
        <v>136</v>
      </c>
      <c r="C26" s="16">
        <v>40</v>
      </c>
      <c r="D26" s="16">
        <v>13</v>
      </c>
      <c r="E26" s="16">
        <v>83</v>
      </c>
      <c r="F26" s="17">
        <f t="shared" si="0"/>
        <v>0.3897058823529412</v>
      </c>
      <c r="G26" s="16">
        <v>275</v>
      </c>
      <c r="H26" s="16">
        <v>95</v>
      </c>
      <c r="I26" s="16">
        <v>28</v>
      </c>
      <c r="J26" s="16">
        <v>152</v>
      </c>
      <c r="K26" s="17">
        <f t="shared" si="1"/>
        <v>0.44727272727272727</v>
      </c>
      <c r="L26" s="16">
        <v>127</v>
      </c>
      <c r="M26" s="16">
        <v>36</v>
      </c>
      <c r="N26" s="16">
        <v>17</v>
      </c>
      <c r="O26" s="16">
        <v>74</v>
      </c>
      <c r="P26" s="17">
        <f t="shared" si="2"/>
        <v>0.41732283464566927</v>
      </c>
      <c r="Q26" s="16">
        <v>569</v>
      </c>
      <c r="R26" s="16">
        <v>149</v>
      </c>
      <c r="S26" s="16">
        <v>62</v>
      </c>
      <c r="T26" s="16">
        <v>358</v>
      </c>
      <c r="U26" s="17">
        <f t="shared" si="3"/>
        <v>0.37082601054481545</v>
      </c>
      <c r="V26" s="16">
        <v>41</v>
      </c>
      <c r="W26" s="16">
        <v>21</v>
      </c>
      <c r="X26" s="16">
        <v>1</v>
      </c>
      <c r="Y26" s="16">
        <v>19</v>
      </c>
      <c r="Z26" s="17">
        <f t="shared" si="4"/>
        <v>0.5365853658536586</v>
      </c>
      <c r="AA26" s="16">
        <v>74</v>
      </c>
      <c r="AB26" s="16">
        <v>31</v>
      </c>
      <c r="AC26" s="16">
        <v>6</v>
      </c>
      <c r="AD26" s="16">
        <v>37</v>
      </c>
      <c r="AE26" s="17">
        <f t="shared" si="5"/>
        <v>0.5</v>
      </c>
      <c r="AF26" s="16">
        <v>6</v>
      </c>
      <c r="AG26" s="16">
        <v>3</v>
      </c>
      <c r="AH26" s="16">
        <v>0</v>
      </c>
      <c r="AI26" s="16">
        <v>3</v>
      </c>
      <c r="AJ26" s="17">
        <f t="shared" si="6"/>
        <v>0.5</v>
      </c>
      <c r="AK26" s="16">
        <v>21</v>
      </c>
      <c r="AL26" s="16">
        <v>5</v>
      </c>
      <c r="AM26" s="16">
        <v>1</v>
      </c>
      <c r="AN26" s="16">
        <v>15</v>
      </c>
      <c r="AO26" s="17">
        <f t="shared" si="7"/>
        <v>0.2857142857142857</v>
      </c>
      <c r="AP26" s="16">
        <v>26</v>
      </c>
      <c r="AQ26" s="16">
        <v>6</v>
      </c>
      <c r="AR26" s="16">
        <v>1</v>
      </c>
      <c r="AS26" s="16">
        <v>19</v>
      </c>
      <c r="AT26" s="17">
        <f t="shared" si="8"/>
        <v>0.2692307692307692</v>
      </c>
      <c r="AU26" s="16">
        <v>70</v>
      </c>
      <c r="AV26" s="16">
        <v>22</v>
      </c>
      <c r="AW26" s="16">
        <v>5</v>
      </c>
      <c r="AX26" s="16">
        <v>43</v>
      </c>
      <c r="AY26" s="17">
        <f t="shared" si="9"/>
        <v>0.38571428571428573</v>
      </c>
      <c r="AZ26" s="16">
        <v>1095</v>
      </c>
      <c r="BA26" s="16">
        <v>356</v>
      </c>
      <c r="BB26" s="16">
        <v>129</v>
      </c>
      <c r="BC26" s="16">
        <v>612</v>
      </c>
      <c r="BD26" s="17">
        <f t="shared" si="10"/>
        <v>0.4429223744292237</v>
      </c>
      <c r="BE26" s="16">
        <v>1851</v>
      </c>
      <c r="BF26" s="16">
        <v>622</v>
      </c>
      <c r="BG26" s="16">
        <v>165</v>
      </c>
      <c r="BH26" s="16">
        <v>1064</v>
      </c>
      <c r="BI26" s="17">
        <f t="shared" si="11"/>
        <v>0.4251755807671529</v>
      </c>
      <c r="BJ26" s="60">
        <v>182</v>
      </c>
      <c r="BK26" s="60">
        <v>59</v>
      </c>
      <c r="BL26" s="60">
        <v>28</v>
      </c>
      <c r="BM26" s="60">
        <v>95</v>
      </c>
      <c r="BN26" s="17">
        <f t="shared" si="12"/>
        <v>0.47802197802197804</v>
      </c>
      <c r="BO26" s="16">
        <v>120</v>
      </c>
      <c r="BP26" s="16">
        <v>42</v>
      </c>
      <c r="BQ26" s="16">
        <v>13</v>
      </c>
      <c r="BR26" s="16">
        <v>65</v>
      </c>
      <c r="BS26" s="32">
        <f t="shared" si="13"/>
        <v>0.4583333333333333</v>
      </c>
      <c r="BT26" s="18"/>
      <c r="BU26" s="18"/>
      <c r="BV26" s="18"/>
      <c r="BW26" s="18"/>
      <c r="BX26" s="17"/>
      <c r="BY26" s="18"/>
      <c r="BZ26" s="18"/>
    </row>
    <row r="27" s="60" customFormat="1" ht="12">
      <c r="CD27" s="61"/>
    </row>
    <row r="28" spans="1:78" s="16" customFormat="1" ht="12">
      <c r="A28" s="16" t="s">
        <v>25</v>
      </c>
      <c r="B28" s="16">
        <v>4</v>
      </c>
      <c r="C28" s="16">
        <v>1</v>
      </c>
      <c r="D28" s="16">
        <v>2</v>
      </c>
      <c r="E28" s="16">
        <v>0</v>
      </c>
      <c r="F28" s="17">
        <f t="shared" si="0"/>
        <v>0.75</v>
      </c>
      <c r="G28" s="16">
        <v>10</v>
      </c>
      <c r="H28" s="16">
        <v>5</v>
      </c>
      <c r="I28" s="16">
        <v>0</v>
      </c>
      <c r="J28" s="16">
        <v>0</v>
      </c>
      <c r="K28" s="17">
        <f t="shared" si="1"/>
        <v>0.5</v>
      </c>
      <c r="L28" s="16">
        <v>17</v>
      </c>
      <c r="M28" s="16">
        <v>8</v>
      </c>
      <c r="N28" s="16">
        <v>3</v>
      </c>
      <c r="O28" s="16">
        <v>0</v>
      </c>
      <c r="P28" s="17">
        <f t="shared" si="2"/>
        <v>0.6470588235294118</v>
      </c>
      <c r="Q28" s="16">
        <v>21</v>
      </c>
      <c r="R28" s="16">
        <v>13</v>
      </c>
      <c r="S28" s="16">
        <v>5</v>
      </c>
      <c r="T28" s="16">
        <v>0</v>
      </c>
      <c r="U28" s="17">
        <f t="shared" si="3"/>
        <v>0.8571428571428571</v>
      </c>
      <c r="V28" s="16">
        <v>3</v>
      </c>
      <c r="W28" s="16">
        <v>0</v>
      </c>
      <c r="X28" s="16">
        <v>1</v>
      </c>
      <c r="Y28" s="16">
        <v>0</v>
      </c>
      <c r="Z28" s="17">
        <f t="shared" si="4"/>
        <v>0.3333333333333333</v>
      </c>
      <c r="AA28" s="16">
        <v>8</v>
      </c>
      <c r="AB28" s="16">
        <v>5</v>
      </c>
      <c r="AC28" s="16">
        <v>0</v>
      </c>
      <c r="AD28" s="16">
        <v>0</v>
      </c>
      <c r="AE28" s="17">
        <f t="shared" si="5"/>
        <v>0.625</v>
      </c>
      <c r="AF28" s="16">
        <v>12</v>
      </c>
      <c r="AG28" s="16">
        <v>8</v>
      </c>
      <c r="AH28" s="16">
        <v>2</v>
      </c>
      <c r="AI28" s="16">
        <v>0</v>
      </c>
      <c r="AJ28" s="17">
        <f t="shared" si="6"/>
        <v>0.8333333333333334</v>
      </c>
      <c r="AK28" s="16">
        <v>18</v>
      </c>
      <c r="AL28" s="16">
        <v>13</v>
      </c>
      <c r="AM28" s="16">
        <v>1</v>
      </c>
      <c r="AN28" s="16">
        <v>0</v>
      </c>
      <c r="AO28" s="17">
        <f t="shared" si="7"/>
        <v>0.7777777777777778</v>
      </c>
      <c r="AP28" s="16">
        <v>7</v>
      </c>
      <c r="AQ28" s="16">
        <v>5</v>
      </c>
      <c r="AR28" s="16">
        <v>1</v>
      </c>
      <c r="AS28" s="16">
        <v>0</v>
      </c>
      <c r="AT28" s="17">
        <f t="shared" si="8"/>
        <v>0.8571428571428571</v>
      </c>
      <c r="AU28" s="16">
        <v>15</v>
      </c>
      <c r="AV28" s="16">
        <v>9</v>
      </c>
      <c r="AW28" s="16">
        <v>2</v>
      </c>
      <c r="AX28" s="16">
        <v>0</v>
      </c>
      <c r="AY28" s="17">
        <f t="shared" si="9"/>
        <v>0.7333333333333333</v>
      </c>
      <c r="AZ28" s="16">
        <v>652</v>
      </c>
      <c r="BA28" s="16">
        <v>325</v>
      </c>
      <c r="BB28" s="16">
        <v>109</v>
      </c>
      <c r="BC28" s="16">
        <v>0</v>
      </c>
      <c r="BD28" s="17">
        <f t="shared" si="10"/>
        <v>0.6656441717791411</v>
      </c>
      <c r="BE28" s="16">
        <v>929</v>
      </c>
      <c r="BF28" s="16">
        <v>480</v>
      </c>
      <c r="BG28" s="16">
        <v>112</v>
      </c>
      <c r="BH28" s="16">
        <v>0</v>
      </c>
      <c r="BI28" s="17">
        <f t="shared" si="11"/>
        <v>0.6372443487621098</v>
      </c>
      <c r="BJ28" s="16">
        <v>16</v>
      </c>
      <c r="BK28" s="16">
        <v>5</v>
      </c>
      <c r="BL28" s="16">
        <v>4</v>
      </c>
      <c r="BM28" s="16">
        <v>0</v>
      </c>
      <c r="BN28" s="17">
        <f t="shared" si="12"/>
        <v>0.5625</v>
      </c>
      <c r="BO28" s="16">
        <v>24</v>
      </c>
      <c r="BP28" s="16">
        <v>9</v>
      </c>
      <c r="BQ28" s="16">
        <v>2</v>
      </c>
      <c r="BR28" s="16">
        <v>0</v>
      </c>
      <c r="BS28" s="32">
        <f t="shared" si="13"/>
        <v>0.4583333333333333</v>
      </c>
      <c r="BT28" s="18"/>
      <c r="BU28" s="18"/>
      <c r="BV28" s="18"/>
      <c r="BW28" s="18"/>
      <c r="BX28" s="17"/>
      <c r="BY28" s="18"/>
      <c r="BZ28" s="18"/>
    </row>
    <row r="29" spans="1:78" s="16" customFormat="1" ht="12">
      <c r="A29" s="16" t="s">
        <v>26</v>
      </c>
      <c r="B29" s="16">
        <v>6</v>
      </c>
      <c r="C29" s="16">
        <v>8</v>
      </c>
      <c r="D29" s="16">
        <v>0</v>
      </c>
      <c r="E29" s="16">
        <v>0</v>
      </c>
      <c r="F29" s="17">
        <f t="shared" si="0"/>
        <v>1.3333333333333333</v>
      </c>
      <c r="G29" s="16">
        <v>20</v>
      </c>
      <c r="H29" s="16">
        <v>19</v>
      </c>
      <c r="I29" s="16">
        <v>0</v>
      </c>
      <c r="J29" s="16">
        <v>0</v>
      </c>
      <c r="K29" s="17">
        <f t="shared" si="1"/>
        <v>0.95</v>
      </c>
      <c r="L29" s="16">
        <v>42</v>
      </c>
      <c r="M29" s="16">
        <v>45</v>
      </c>
      <c r="N29" s="16">
        <v>2</v>
      </c>
      <c r="O29" s="16">
        <v>0</v>
      </c>
      <c r="P29" s="17">
        <f t="shared" si="2"/>
        <v>1.119047619047619</v>
      </c>
      <c r="Q29" s="16">
        <v>122</v>
      </c>
      <c r="R29" s="16">
        <v>142</v>
      </c>
      <c r="S29" s="16">
        <v>5</v>
      </c>
      <c r="T29" s="16">
        <v>0</v>
      </c>
      <c r="U29" s="17">
        <f t="shared" si="3"/>
        <v>1.2049180327868851</v>
      </c>
      <c r="V29" s="16">
        <v>8</v>
      </c>
      <c r="W29" s="16">
        <v>19</v>
      </c>
      <c r="X29" s="16">
        <v>2</v>
      </c>
      <c r="Y29" s="16">
        <v>0</v>
      </c>
      <c r="Z29" s="17">
        <f t="shared" si="4"/>
        <v>2.625</v>
      </c>
      <c r="AA29" s="16">
        <v>28</v>
      </c>
      <c r="AB29" s="16">
        <v>25</v>
      </c>
      <c r="AC29" s="16">
        <v>1</v>
      </c>
      <c r="AD29" s="16">
        <v>0</v>
      </c>
      <c r="AE29" s="17">
        <f t="shared" si="5"/>
        <v>0.9285714285714286</v>
      </c>
      <c r="AF29" s="16">
        <v>16</v>
      </c>
      <c r="AG29" s="16">
        <v>13</v>
      </c>
      <c r="AH29" s="16">
        <v>0</v>
      </c>
      <c r="AI29" s="16">
        <v>0</v>
      </c>
      <c r="AJ29" s="17">
        <f t="shared" si="6"/>
        <v>0.8125</v>
      </c>
      <c r="AK29" s="16">
        <v>8</v>
      </c>
      <c r="AL29" s="16">
        <v>10</v>
      </c>
      <c r="AM29" s="16">
        <v>0</v>
      </c>
      <c r="AN29" s="16">
        <v>0</v>
      </c>
      <c r="AO29" s="17">
        <f t="shared" si="7"/>
        <v>1.25</v>
      </c>
      <c r="AP29" s="16">
        <v>26</v>
      </c>
      <c r="AQ29" s="16">
        <v>26</v>
      </c>
      <c r="AR29" s="16">
        <v>1</v>
      </c>
      <c r="AS29" s="16">
        <v>0</v>
      </c>
      <c r="AT29" s="17">
        <f t="shared" si="8"/>
        <v>1.0384615384615385</v>
      </c>
      <c r="AU29" s="16">
        <v>34</v>
      </c>
      <c r="AV29" s="16">
        <v>33</v>
      </c>
      <c r="AW29" s="16">
        <v>2</v>
      </c>
      <c r="AX29" s="16">
        <v>0</v>
      </c>
      <c r="AY29" s="17">
        <f t="shared" si="9"/>
        <v>1.0294117647058822</v>
      </c>
      <c r="AZ29" s="16">
        <v>816</v>
      </c>
      <c r="BA29" s="16">
        <v>922</v>
      </c>
      <c r="BB29" s="16">
        <v>18</v>
      </c>
      <c r="BC29" s="16">
        <v>0</v>
      </c>
      <c r="BD29" s="17">
        <f t="shared" si="10"/>
        <v>1.1519607843137254</v>
      </c>
      <c r="BE29" s="16">
        <v>938</v>
      </c>
      <c r="BF29" s="16">
        <v>1032</v>
      </c>
      <c r="BG29" s="16">
        <v>18</v>
      </c>
      <c r="BH29" s="16">
        <v>0</v>
      </c>
      <c r="BI29" s="17">
        <f t="shared" si="11"/>
        <v>1.1194029850746268</v>
      </c>
      <c r="BJ29" s="16">
        <v>71</v>
      </c>
      <c r="BK29" s="16">
        <v>93</v>
      </c>
      <c r="BL29" s="16">
        <v>4</v>
      </c>
      <c r="BM29" s="16">
        <v>0</v>
      </c>
      <c r="BN29" s="17">
        <f t="shared" si="12"/>
        <v>1.3661971830985915</v>
      </c>
      <c r="BO29" s="16">
        <v>90</v>
      </c>
      <c r="BP29" s="16">
        <v>99</v>
      </c>
      <c r="BQ29" s="16">
        <v>6</v>
      </c>
      <c r="BR29" s="16">
        <v>0</v>
      </c>
      <c r="BS29" s="32">
        <f t="shared" si="13"/>
        <v>1.1666666666666667</v>
      </c>
      <c r="BT29" s="18"/>
      <c r="BU29" s="18"/>
      <c r="BV29" s="18"/>
      <c r="BW29" s="18"/>
      <c r="BX29" s="17"/>
      <c r="BY29" s="18"/>
      <c r="BZ29" s="18"/>
    </row>
    <row r="30" spans="1:78" s="16" customFormat="1" ht="12">
      <c r="A30" s="16" t="s">
        <v>27</v>
      </c>
      <c r="B30" s="16">
        <v>11</v>
      </c>
      <c r="C30" s="16">
        <v>9</v>
      </c>
      <c r="D30" s="16">
        <v>0</v>
      </c>
      <c r="E30" s="16">
        <v>2</v>
      </c>
      <c r="F30" s="17">
        <f t="shared" si="0"/>
        <v>0.8181818181818182</v>
      </c>
      <c r="G30" s="16">
        <v>21</v>
      </c>
      <c r="H30" s="16">
        <v>14</v>
      </c>
      <c r="I30" s="16">
        <v>3</v>
      </c>
      <c r="J30" s="16">
        <v>4</v>
      </c>
      <c r="K30" s="17">
        <f t="shared" si="1"/>
        <v>0.8095238095238095</v>
      </c>
      <c r="L30" s="16">
        <v>10</v>
      </c>
      <c r="M30" s="16">
        <v>6</v>
      </c>
      <c r="N30" s="16">
        <v>1</v>
      </c>
      <c r="O30" s="16">
        <v>3</v>
      </c>
      <c r="P30" s="17">
        <f t="shared" si="2"/>
        <v>0.7</v>
      </c>
      <c r="Q30" s="16">
        <v>31</v>
      </c>
      <c r="R30" s="16">
        <v>22</v>
      </c>
      <c r="S30" s="16">
        <v>2</v>
      </c>
      <c r="T30" s="16">
        <v>7</v>
      </c>
      <c r="U30" s="17">
        <f t="shared" si="3"/>
        <v>0.7741935483870968</v>
      </c>
      <c r="V30" s="16">
        <v>2</v>
      </c>
      <c r="W30" s="16">
        <v>2</v>
      </c>
      <c r="X30" s="16">
        <v>0</v>
      </c>
      <c r="Y30" s="16">
        <v>0</v>
      </c>
      <c r="Z30" s="17">
        <f t="shared" si="4"/>
        <v>1</v>
      </c>
      <c r="AA30" s="16">
        <v>0</v>
      </c>
      <c r="AB30" s="16">
        <v>0</v>
      </c>
      <c r="AC30" s="16">
        <v>0</v>
      </c>
      <c r="AD30" s="16">
        <v>0</v>
      </c>
      <c r="AE30" s="17" t="e">
        <f t="shared" si="5"/>
        <v>#DIV/0!</v>
      </c>
      <c r="AF30" s="16">
        <v>0</v>
      </c>
      <c r="AG30" s="16">
        <v>0</v>
      </c>
      <c r="AH30" s="16">
        <v>0</v>
      </c>
      <c r="AI30" s="16">
        <v>0</v>
      </c>
      <c r="AJ30" s="17" t="e">
        <f t="shared" si="6"/>
        <v>#DIV/0!</v>
      </c>
      <c r="AK30" s="16">
        <v>2</v>
      </c>
      <c r="AL30" s="16">
        <v>0</v>
      </c>
      <c r="AM30" s="16">
        <v>1</v>
      </c>
      <c r="AN30" s="16">
        <v>1</v>
      </c>
      <c r="AO30" s="17">
        <f t="shared" si="7"/>
        <v>0.5</v>
      </c>
      <c r="AP30" s="16">
        <v>6</v>
      </c>
      <c r="AQ30" s="16">
        <v>3</v>
      </c>
      <c r="AR30" s="16">
        <v>0</v>
      </c>
      <c r="AS30" s="16">
        <v>3</v>
      </c>
      <c r="AT30" s="17">
        <f t="shared" si="8"/>
        <v>0.5</v>
      </c>
      <c r="AU30" s="16">
        <v>20</v>
      </c>
      <c r="AV30" s="16">
        <v>16</v>
      </c>
      <c r="AW30" s="16">
        <v>1</v>
      </c>
      <c r="AX30" s="16">
        <v>3</v>
      </c>
      <c r="AY30" s="17">
        <f t="shared" si="9"/>
        <v>0.85</v>
      </c>
      <c r="AZ30" s="16">
        <v>115</v>
      </c>
      <c r="BA30" s="16">
        <v>66</v>
      </c>
      <c r="BB30" s="16">
        <v>6</v>
      </c>
      <c r="BC30" s="16">
        <v>43</v>
      </c>
      <c r="BD30" s="17">
        <f t="shared" si="10"/>
        <v>0.6260869565217392</v>
      </c>
      <c r="BE30" s="16">
        <v>304</v>
      </c>
      <c r="BF30" s="16">
        <v>209</v>
      </c>
      <c r="BG30" s="16">
        <v>24</v>
      </c>
      <c r="BH30" s="16">
        <v>71</v>
      </c>
      <c r="BI30" s="17">
        <f t="shared" si="11"/>
        <v>0.7664473684210527</v>
      </c>
      <c r="BJ30" s="16">
        <v>6</v>
      </c>
      <c r="BK30" s="16">
        <v>4</v>
      </c>
      <c r="BL30" s="16">
        <v>0</v>
      </c>
      <c r="BM30" s="16">
        <v>2</v>
      </c>
      <c r="BN30" s="17">
        <f t="shared" si="12"/>
        <v>0.6666666666666666</v>
      </c>
      <c r="BO30" s="16">
        <v>11</v>
      </c>
      <c r="BP30" s="16">
        <v>6</v>
      </c>
      <c r="BQ30" s="16">
        <v>0</v>
      </c>
      <c r="BR30" s="16">
        <v>5</v>
      </c>
      <c r="BS30" s="32">
        <f t="shared" si="13"/>
        <v>0.5454545454545454</v>
      </c>
      <c r="BT30" s="18"/>
      <c r="BU30" s="18"/>
      <c r="BV30" s="18"/>
      <c r="BW30" s="18"/>
      <c r="BX30" s="17"/>
      <c r="BY30" s="18"/>
      <c r="BZ30" s="18"/>
    </row>
    <row r="31" spans="1:78" s="16" customFormat="1" ht="12">
      <c r="A31" s="16" t="s">
        <v>28</v>
      </c>
      <c r="B31" s="16">
        <v>53</v>
      </c>
      <c r="C31" s="16">
        <v>32</v>
      </c>
      <c r="D31" s="16">
        <v>2</v>
      </c>
      <c r="E31" s="16">
        <v>24</v>
      </c>
      <c r="F31" s="17">
        <f t="shared" si="0"/>
        <v>0.6415094339622641</v>
      </c>
      <c r="G31" s="16">
        <v>28</v>
      </c>
      <c r="H31" s="16">
        <v>16</v>
      </c>
      <c r="I31" s="16">
        <v>2</v>
      </c>
      <c r="J31" s="16">
        <v>10</v>
      </c>
      <c r="K31" s="17">
        <f t="shared" si="1"/>
        <v>0.6428571428571429</v>
      </c>
      <c r="L31" s="16">
        <v>205</v>
      </c>
      <c r="M31" s="16">
        <v>98</v>
      </c>
      <c r="N31" s="16">
        <v>22</v>
      </c>
      <c r="O31" s="16">
        <v>85</v>
      </c>
      <c r="P31" s="17">
        <f t="shared" si="2"/>
        <v>0.5853658536585366</v>
      </c>
      <c r="Q31" s="16">
        <v>463</v>
      </c>
      <c r="R31" s="16">
        <v>250</v>
      </c>
      <c r="S31" s="16">
        <v>60</v>
      </c>
      <c r="T31" s="16">
        <v>153</v>
      </c>
      <c r="U31" s="17">
        <f t="shared" si="3"/>
        <v>0.6695464362850972</v>
      </c>
      <c r="V31" s="16">
        <v>40</v>
      </c>
      <c r="W31" s="16">
        <v>25</v>
      </c>
      <c r="X31" s="16">
        <v>7</v>
      </c>
      <c r="Y31" s="16">
        <v>8</v>
      </c>
      <c r="Z31" s="17">
        <f t="shared" si="4"/>
        <v>0.8</v>
      </c>
      <c r="AA31" s="16">
        <v>63</v>
      </c>
      <c r="AB31" s="16">
        <v>33</v>
      </c>
      <c r="AC31" s="16">
        <v>15</v>
      </c>
      <c r="AD31" s="16">
        <v>15</v>
      </c>
      <c r="AE31" s="17">
        <f t="shared" si="5"/>
        <v>0.7619047619047619</v>
      </c>
      <c r="AF31" s="16">
        <v>15</v>
      </c>
      <c r="AG31" s="16">
        <v>8</v>
      </c>
      <c r="AH31" s="16">
        <v>3</v>
      </c>
      <c r="AI31" s="16">
        <v>4</v>
      </c>
      <c r="AJ31" s="17">
        <f t="shared" si="6"/>
        <v>0.7333333333333333</v>
      </c>
      <c r="AK31" s="16">
        <v>17</v>
      </c>
      <c r="AL31" s="16">
        <v>9</v>
      </c>
      <c r="AM31" s="16">
        <v>0</v>
      </c>
      <c r="AN31" s="16">
        <v>8</v>
      </c>
      <c r="AO31" s="17">
        <f t="shared" si="7"/>
        <v>0.5294117647058824</v>
      </c>
      <c r="AP31" s="16">
        <v>59</v>
      </c>
      <c r="AQ31" s="16">
        <v>35</v>
      </c>
      <c r="AR31" s="16">
        <v>4</v>
      </c>
      <c r="AS31" s="16">
        <v>20</v>
      </c>
      <c r="AT31" s="17">
        <f t="shared" si="8"/>
        <v>0.6610169491525424</v>
      </c>
      <c r="AU31" s="16">
        <v>48</v>
      </c>
      <c r="AV31" s="16">
        <v>31</v>
      </c>
      <c r="AW31" s="16">
        <v>6</v>
      </c>
      <c r="AX31" s="16">
        <v>11</v>
      </c>
      <c r="AY31" s="17">
        <f t="shared" si="9"/>
        <v>0.7708333333333334</v>
      </c>
      <c r="AZ31" s="16">
        <v>1499</v>
      </c>
      <c r="BA31" s="16">
        <v>887</v>
      </c>
      <c r="BB31" s="16">
        <v>113</v>
      </c>
      <c r="BC31" s="16">
        <v>494</v>
      </c>
      <c r="BD31" s="17">
        <f t="shared" si="10"/>
        <v>0.66711140760507</v>
      </c>
      <c r="BE31" s="16">
        <v>1381</v>
      </c>
      <c r="BF31" s="16">
        <v>840</v>
      </c>
      <c r="BG31" s="16">
        <v>147</v>
      </c>
      <c r="BH31" s="16">
        <v>394</v>
      </c>
      <c r="BI31" s="17">
        <f t="shared" si="11"/>
        <v>0.7146994931209268</v>
      </c>
      <c r="BJ31" s="16">
        <v>361</v>
      </c>
      <c r="BK31" s="16">
        <v>231</v>
      </c>
      <c r="BL31" s="16">
        <v>21</v>
      </c>
      <c r="BM31" s="16">
        <v>111</v>
      </c>
      <c r="BN31" s="17">
        <f t="shared" si="12"/>
        <v>0.6980609418282548</v>
      </c>
      <c r="BO31" s="16">
        <v>104</v>
      </c>
      <c r="BP31" s="16">
        <v>66</v>
      </c>
      <c r="BQ31" s="16">
        <v>17</v>
      </c>
      <c r="BR31" s="16">
        <v>21</v>
      </c>
      <c r="BS31" s="32">
        <f t="shared" si="13"/>
        <v>0.7980769230769231</v>
      </c>
      <c r="BT31" s="18"/>
      <c r="BU31" s="18"/>
      <c r="BV31" s="18"/>
      <c r="BW31" s="18"/>
      <c r="BX31" s="17"/>
      <c r="BY31" s="18"/>
      <c r="BZ31" s="18"/>
    </row>
    <row r="32" spans="1:78" s="16" customFormat="1" ht="12">
      <c r="A32" s="16" t="s">
        <v>29</v>
      </c>
      <c r="B32" s="16">
        <v>7</v>
      </c>
      <c r="C32" s="16">
        <v>6</v>
      </c>
      <c r="D32" s="16">
        <v>0</v>
      </c>
      <c r="E32" s="16">
        <v>2</v>
      </c>
      <c r="F32" s="17">
        <f t="shared" si="0"/>
        <v>0.8571428571428571</v>
      </c>
      <c r="G32" s="16">
        <v>9</v>
      </c>
      <c r="H32" s="16">
        <v>7</v>
      </c>
      <c r="I32" s="16">
        <v>0</v>
      </c>
      <c r="J32" s="16">
        <v>5</v>
      </c>
      <c r="K32" s="17">
        <f t="shared" si="1"/>
        <v>0.7777777777777778</v>
      </c>
      <c r="L32" s="16">
        <v>249</v>
      </c>
      <c r="M32" s="16">
        <v>163</v>
      </c>
      <c r="N32" s="16">
        <v>11</v>
      </c>
      <c r="O32" s="16">
        <v>113</v>
      </c>
      <c r="P32" s="17">
        <f t="shared" si="2"/>
        <v>0.6987951807228916</v>
      </c>
      <c r="Q32" s="16">
        <v>898</v>
      </c>
      <c r="R32" s="16">
        <v>680</v>
      </c>
      <c r="S32" s="16">
        <v>32</v>
      </c>
      <c r="T32" s="16">
        <v>360</v>
      </c>
      <c r="U32" s="17">
        <f t="shared" si="3"/>
        <v>0.7928730512249443</v>
      </c>
      <c r="V32" s="16">
        <v>12</v>
      </c>
      <c r="W32" s="16">
        <v>9</v>
      </c>
      <c r="X32" s="16">
        <v>0</v>
      </c>
      <c r="Y32" s="16">
        <v>5</v>
      </c>
      <c r="Z32" s="17">
        <f t="shared" si="4"/>
        <v>0.75</v>
      </c>
      <c r="AA32" s="16">
        <v>21</v>
      </c>
      <c r="AB32" s="16">
        <v>16</v>
      </c>
      <c r="AC32" s="16">
        <v>2</v>
      </c>
      <c r="AD32" s="16">
        <v>6</v>
      </c>
      <c r="AE32" s="17">
        <f t="shared" si="5"/>
        <v>0.8571428571428571</v>
      </c>
      <c r="AF32" s="16">
        <v>7</v>
      </c>
      <c r="AG32" s="16">
        <v>4</v>
      </c>
      <c r="AH32" s="16">
        <v>0</v>
      </c>
      <c r="AI32" s="16">
        <v>4</v>
      </c>
      <c r="AJ32" s="17">
        <f t="shared" si="6"/>
        <v>0.5714285714285714</v>
      </c>
      <c r="AK32" s="16">
        <v>9</v>
      </c>
      <c r="AL32" s="16">
        <v>5</v>
      </c>
      <c r="AM32" s="16">
        <v>0</v>
      </c>
      <c r="AN32" s="16">
        <v>7</v>
      </c>
      <c r="AO32" s="17">
        <f t="shared" si="7"/>
        <v>0.5555555555555556</v>
      </c>
      <c r="AP32" s="16">
        <v>9</v>
      </c>
      <c r="AQ32" s="16">
        <v>5</v>
      </c>
      <c r="AR32" s="16">
        <v>1</v>
      </c>
      <c r="AS32" s="16">
        <v>6</v>
      </c>
      <c r="AT32" s="17">
        <f t="shared" si="8"/>
        <v>0.6666666666666666</v>
      </c>
      <c r="AU32" s="16">
        <v>23</v>
      </c>
      <c r="AV32" s="16">
        <v>15</v>
      </c>
      <c r="AW32" s="16">
        <v>0</v>
      </c>
      <c r="AX32" s="16">
        <v>9</v>
      </c>
      <c r="AY32" s="17">
        <f t="shared" si="9"/>
        <v>0.6521739130434783</v>
      </c>
      <c r="AZ32" s="16">
        <v>208</v>
      </c>
      <c r="BA32" s="16">
        <v>134</v>
      </c>
      <c r="BB32" s="16">
        <v>2</v>
      </c>
      <c r="BC32" s="16">
        <v>110</v>
      </c>
      <c r="BD32" s="17">
        <f t="shared" si="10"/>
        <v>0.6538461538461539</v>
      </c>
      <c r="BE32" s="16">
        <v>368</v>
      </c>
      <c r="BF32" s="16">
        <v>279</v>
      </c>
      <c r="BG32" s="16">
        <v>10</v>
      </c>
      <c r="BH32" s="16">
        <v>155</v>
      </c>
      <c r="BI32" s="17">
        <f t="shared" si="11"/>
        <v>0.7853260869565217</v>
      </c>
      <c r="BJ32" s="16">
        <v>42</v>
      </c>
      <c r="BK32" s="16">
        <v>34</v>
      </c>
      <c r="BL32" s="16">
        <v>0</v>
      </c>
      <c r="BM32" s="16">
        <v>14</v>
      </c>
      <c r="BN32" s="17">
        <f t="shared" si="12"/>
        <v>0.8095238095238095</v>
      </c>
      <c r="BO32" s="16">
        <v>66</v>
      </c>
      <c r="BP32" s="16">
        <v>49</v>
      </c>
      <c r="BQ32" s="16">
        <v>3</v>
      </c>
      <c r="BR32" s="16">
        <v>27</v>
      </c>
      <c r="BS32" s="32">
        <f t="shared" si="13"/>
        <v>0.7878787878787878</v>
      </c>
      <c r="BT32" s="18"/>
      <c r="BU32" s="18"/>
      <c r="BV32" s="18"/>
      <c r="BW32" s="18"/>
      <c r="BX32" s="17"/>
      <c r="BY32" s="18"/>
      <c r="BZ32" s="18"/>
    </row>
    <row r="33" spans="1:78" s="16" customFormat="1" ht="12">
      <c r="A33" s="16" t="s">
        <v>30</v>
      </c>
      <c r="B33" s="16">
        <v>0</v>
      </c>
      <c r="C33" s="16">
        <v>0</v>
      </c>
      <c r="D33" s="16">
        <v>0</v>
      </c>
      <c r="E33" s="16">
        <v>0</v>
      </c>
      <c r="F33" s="17" t="e">
        <f t="shared" si="0"/>
        <v>#DIV/0!</v>
      </c>
      <c r="G33" s="16">
        <v>0</v>
      </c>
      <c r="H33" s="16">
        <v>0</v>
      </c>
      <c r="I33" s="16">
        <v>0</v>
      </c>
      <c r="J33" s="16">
        <v>0</v>
      </c>
      <c r="K33" s="17" t="e">
        <f t="shared" si="1"/>
        <v>#DIV/0!</v>
      </c>
      <c r="L33" s="16">
        <v>0</v>
      </c>
      <c r="M33" s="16">
        <v>0</v>
      </c>
      <c r="N33" s="16">
        <v>0</v>
      </c>
      <c r="O33" s="16">
        <v>0</v>
      </c>
      <c r="P33" s="17" t="e">
        <f t="shared" si="2"/>
        <v>#DIV/0!</v>
      </c>
      <c r="Q33" s="16">
        <v>1</v>
      </c>
      <c r="R33" s="16">
        <v>0</v>
      </c>
      <c r="S33" s="16">
        <v>0</v>
      </c>
      <c r="T33" s="16">
        <v>1</v>
      </c>
      <c r="U33" s="17">
        <f t="shared" si="3"/>
        <v>0</v>
      </c>
      <c r="V33" s="16">
        <v>0</v>
      </c>
      <c r="W33" s="16">
        <v>0</v>
      </c>
      <c r="X33" s="16">
        <v>0</v>
      </c>
      <c r="Y33" s="16">
        <v>0</v>
      </c>
      <c r="Z33" s="17" t="e">
        <f t="shared" si="4"/>
        <v>#DIV/0!</v>
      </c>
      <c r="AA33" s="16">
        <v>1</v>
      </c>
      <c r="AB33" s="16">
        <v>1</v>
      </c>
      <c r="AC33" s="16">
        <v>0</v>
      </c>
      <c r="AD33" s="16">
        <v>0</v>
      </c>
      <c r="AE33" s="17">
        <f t="shared" si="5"/>
        <v>1</v>
      </c>
      <c r="AF33" s="16">
        <v>0</v>
      </c>
      <c r="AG33" s="16">
        <v>0</v>
      </c>
      <c r="AH33" s="16">
        <v>0</v>
      </c>
      <c r="AI33" s="16">
        <v>0</v>
      </c>
      <c r="AJ33" s="17" t="e">
        <f t="shared" si="6"/>
        <v>#DIV/0!</v>
      </c>
      <c r="AK33" s="16">
        <v>7</v>
      </c>
      <c r="AL33" s="16">
        <v>6</v>
      </c>
      <c r="AM33" s="16">
        <v>0</v>
      </c>
      <c r="AN33" s="16">
        <v>1</v>
      </c>
      <c r="AO33" s="17">
        <f t="shared" si="7"/>
        <v>0.8571428571428571</v>
      </c>
      <c r="AP33" s="16">
        <v>1</v>
      </c>
      <c r="AQ33" s="16">
        <v>0</v>
      </c>
      <c r="AR33" s="16">
        <v>0</v>
      </c>
      <c r="AS33" s="16">
        <v>1</v>
      </c>
      <c r="AT33" s="17">
        <f t="shared" si="8"/>
        <v>0</v>
      </c>
      <c r="AU33" s="16">
        <v>11</v>
      </c>
      <c r="AV33" s="16">
        <v>7</v>
      </c>
      <c r="AW33" s="16">
        <v>1</v>
      </c>
      <c r="AX33" s="16">
        <v>3</v>
      </c>
      <c r="AY33" s="17">
        <f t="shared" si="9"/>
        <v>0.7272727272727273</v>
      </c>
      <c r="AZ33" s="16">
        <v>75</v>
      </c>
      <c r="BA33" s="16">
        <v>42</v>
      </c>
      <c r="BB33" s="16">
        <v>3</v>
      </c>
      <c r="BC33" s="16">
        <v>28</v>
      </c>
      <c r="BD33" s="17">
        <f t="shared" si="10"/>
        <v>0.6</v>
      </c>
      <c r="BE33" s="16">
        <v>183</v>
      </c>
      <c r="BF33" s="16">
        <v>110</v>
      </c>
      <c r="BG33" s="16">
        <v>7</v>
      </c>
      <c r="BH33" s="16">
        <v>66</v>
      </c>
      <c r="BI33" s="17">
        <f t="shared" si="11"/>
        <v>0.639344262295082</v>
      </c>
      <c r="BJ33" s="16">
        <v>2</v>
      </c>
      <c r="BK33" s="16">
        <v>2</v>
      </c>
      <c r="BL33" s="16">
        <v>0</v>
      </c>
      <c r="BM33" s="16">
        <v>0</v>
      </c>
      <c r="BN33" s="17">
        <f t="shared" si="12"/>
        <v>1</v>
      </c>
      <c r="BO33" s="16">
        <v>8</v>
      </c>
      <c r="BP33" s="16">
        <v>4</v>
      </c>
      <c r="BQ33" s="16">
        <v>1</v>
      </c>
      <c r="BR33" s="16">
        <v>4</v>
      </c>
      <c r="BS33" s="32">
        <f t="shared" si="13"/>
        <v>0.625</v>
      </c>
      <c r="BT33" s="18"/>
      <c r="BU33" s="18"/>
      <c r="BV33" s="18"/>
      <c r="BW33" s="18"/>
      <c r="BX33" s="17"/>
      <c r="BY33" s="18"/>
      <c r="BZ33" s="18"/>
    </row>
    <row r="34" spans="1:78" s="16" customFormat="1" ht="12">
      <c r="A34" s="16" t="s">
        <v>31</v>
      </c>
      <c r="B34" s="16">
        <v>0</v>
      </c>
      <c r="C34" s="16">
        <v>0</v>
      </c>
      <c r="D34" s="16">
        <v>0</v>
      </c>
      <c r="E34" s="16">
        <v>0</v>
      </c>
      <c r="F34" s="17" t="e">
        <f t="shared" si="0"/>
        <v>#DIV/0!</v>
      </c>
      <c r="G34" s="16">
        <v>0</v>
      </c>
      <c r="H34" s="16">
        <v>0</v>
      </c>
      <c r="I34" s="16">
        <v>0</v>
      </c>
      <c r="J34" s="16">
        <v>0</v>
      </c>
      <c r="K34" s="17" t="e">
        <f t="shared" si="1"/>
        <v>#DIV/0!</v>
      </c>
      <c r="L34" s="16">
        <v>2</v>
      </c>
      <c r="M34" s="16">
        <v>1</v>
      </c>
      <c r="N34" s="16">
        <v>0</v>
      </c>
      <c r="O34" s="16">
        <v>1</v>
      </c>
      <c r="P34" s="17">
        <f t="shared" si="2"/>
        <v>0.5</v>
      </c>
      <c r="Q34" s="16">
        <v>1</v>
      </c>
      <c r="R34" s="16">
        <v>1</v>
      </c>
      <c r="S34" s="16">
        <v>0</v>
      </c>
      <c r="T34" s="16">
        <v>0</v>
      </c>
      <c r="U34" s="17">
        <f t="shared" si="3"/>
        <v>1</v>
      </c>
      <c r="V34" s="16">
        <v>0</v>
      </c>
      <c r="W34" s="16">
        <v>0</v>
      </c>
      <c r="X34" s="16">
        <v>0</v>
      </c>
      <c r="Y34" s="16">
        <v>0</v>
      </c>
      <c r="Z34" s="17" t="e">
        <f t="shared" si="4"/>
        <v>#DIV/0!</v>
      </c>
      <c r="AA34" s="16">
        <v>0</v>
      </c>
      <c r="AB34" s="16">
        <v>0</v>
      </c>
      <c r="AC34" s="16">
        <v>0</v>
      </c>
      <c r="AD34" s="16">
        <v>0</v>
      </c>
      <c r="AE34" s="17" t="e">
        <f t="shared" si="5"/>
        <v>#DIV/0!</v>
      </c>
      <c r="AF34" s="16">
        <v>15</v>
      </c>
      <c r="AG34" s="16">
        <v>13</v>
      </c>
      <c r="AH34" s="16">
        <v>1</v>
      </c>
      <c r="AI34" s="16">
        <v>0</v>
      </c>
      <c r="AJ34" s="17">
        <f t="shared" si="6"/>
        <v>0.9333333333333333</v>
      </c>
      <c r="AK34" s="16">
        <v>35</v>
      </c>
      <c r="AL34" s="16">
        <v>23</v>
      </c>
      <c r="AM34" s="16">
        <v>0</v>
      </c>
      <c r="AN34" s="16">
        <v>0</v>
      </c>
      <c r="AO34" s="17">
        <f t="shared" si="7"/>
        <v>0.6571428571428571</v>
      </c>
      <c r="AP34" s="16">
        <v>0</v>
      </c>
      <c r="AQ34" s="16">
        <v>0</v>
      </c>
      <c r="AR34" s="16">
        <v>0</v>
      </c>
      <c r="AS34" s="16">
        <v>0</v>
      </c>
      <c r="AT34" s="17" t="e">
        <f t="shared" si="8"/>
        <v>#DIV/0!</v>
      </c>
      <c r="AU34" s="16">
        <v>0</v>
      </c>
      <c r="AV34" s="16">
        <v>0</v>
      </c>
      <c r="AW34" s="16">
        <v>0</v>
      </c>
      <c r="AX34" s="16">
        <v>0</v>
      </c>
      <c r="AY34" s="17" t="e">
        <f t="shared" si="9"/>
        <v>#DIV/0!</v>
      </c>
      <c r="AZ34" s="16">
        <v>17</v>
      </c>
      <c r="BA34" s="16">
        <v>12</v>
      </c>
      <c r="BB34" s="16">
        <v>0</v>
      </c>
      <c r="BC34" s="16">
        <v>0</v>
      </c>
      <c r="BD34" s="17">
        <f t="shared" si="10"/>
        <v>0.7058823529411765</v>
      </c>
      <c r="BE34" s="16">
        <v>50</v>
      </c>
      <c r="BF34" s="16">
        <v>30</v>
      </c>
      <c r="BG34" s="16">
        <v>0</v>
      </c>
      <c r="BH34" s="16">
        <v>0</v>
      </c>
      <c r="BI34" s="17">
        <f t="shared" si="11"/>
        <v>0.6</v>
      </c>
      <c r="BJ34" s="16">
        <v>0</v>
      </c>
      <c r="BK34" s="16">
        <v>0</v>
      </c>
      <c r="BL34" s="16">
        <v>0</v>
      </c>
      <c r="BM34" s="16">
        <v>0</v>
      </c>
      <c r="BN34" s="17" t="e">
        <f t="shared" si="12"/>
        <v>#DIV/0!</v>
      </c>
      <c r="BO34" s="16">
        <v>0</v>
      </c>
      <c r="BP34" s="16">
        <v>0</v>
      </c>
      <c r="BQ34" s="16">
        <v>0</v>
      </c>
      <c r="BR34" s="16">
        <v>0</v>
      </c>
      <c r="BS34" s="32" t="e">
        <f t="shared" si="13"/>
        <v>#DIV/0!</v>
      </c>
      <c r="BT34" s="18"/>
      <c r="BU34" s="18"/>
      <c r="BV34" s="18"/>
      <c r="BW34" s="18"/>
      <c r="BX34" s="17"/>
      <c r="BY34" s="18"/>
      <c r="BZ34" s="18"/>
    </row>
    <row r="35" spans="1:78" s="16" customFormat="1" ht="12">
      <c r="A35" s="16" t="s">
        <v>32</v>
      </c>
      <c r="B35" s="16">
        <v>16</v>
      </c>
      <c r="C35" s="16">
        <v>6</v>
      </c>
      <c r="D35" s="16">
        <v>1</v>
      </c>
      <c r="E35" s="16">
        <v>12</v>
      </c>
      <c r="F35" s="17">
        <f t="shared" si="0"/>
        <v>0.4375</v>
      </c>
      <c r="G35" s="16">
        <v>2</v>
      </c>
      <c r="H35" s="16">
        <v>0</v>
      </c>
      <c r="I35" s="16">
        <v>0</v>
      </c>
      <c r="J35" s="16">
        <v>1</v>
      </c>
      <c r="K35" s="17">
        <f t="shared" si="1"/>
        <v>0</v>
      </c>
      <c r="L35" s="16">
        <v>46</v>
      </c>
      <c r="M35" s="16">
        <v>29</v>
      </c>
      <c r="N35" s="16">
        <v>4</v>
      </c>
      <c r="O35" s="16">
        <v>41</v>
      </c>
      <c r="P35" s="17">
        <f t="shared" si="2"/>
        <v>0.717391304347826</v>
      </c>
      <c r="Q35" s="16">
        <v>69</v>
      </c>
      <c r="R35" s="16">
        <v>45</v>
      </c>
      <c r="S35" s="16">
        <v>2</v>
      </c>
      <c r="T35" s="16">
        <v>61</v>
      </c>
      <c r="U35" s="17">
        <f t="shared" si="3"/>
        <v>0.6811594202898551</v>
      </c>
      <c r="V35" s="16">
        <v>46</v>
      </c>
      <c r="W35" s="16">
        <v>8</v>
      </c>
      <c r="X35" s="16">
        <v>1</v>
      </c>
      <c r="Y35" s="16">
        <v>11</v>
      </c>
      <c r="Z35" s="17">
        <f t="shared" si="4"/>
        <v>0.1956521739130435</v>
      </c>
      <c r="AA35" s="16">
        <v>25</v>
      </c>
      <c r="AB35" s="16">
        <v>14</v>
      </c>
      <c r="AC35" s="16">
        <v>0</v>
      </c>
      <c r="AD35" s="16">
        <v>21</v>
      </c>
      <c r="AE35" s="17">
        <f t="shared" si="5"/>
        <v>0.56</v>
      </c>
      <c r="AF35" s="16">
        <v>10</v>
      </c>
      <c r="AG35" s="16">
        <v>9</v>
      </c>
      <c r="AH35" s="16">
        <v>0</v>
      </c>
      <c r="AI35" s="16">
        <v>10</v>
      </c>
      <c r="AJ35" s="17">
        <f t="shared" si="6"/>
        <v>0.9</v>
      </c>
      <c r="AK35" s="16">
        <v>10</v>
      </c>
      <c r="AL35" s="16">
        <v>5</v>
      </c>
      <c r="AM35" s="16">
        <v>0</v>
      </c>
      <c r="AN35" s="16">
        <v>8</v>
      </c>
      <c r="AO35" s="17">
        <f t="shared" si="7"/>
        <v>0.5</v>
      </c>
      <c r="AP35" s="16">
        <v>19</v>
      </c>
      <c r="AQ35" s="16">
        <v>14</v>
      </c>
      <c r="AR35" s="16">
        <v>0</v>
      </c>
      <c r="AS35" s="16">
        <v>13</v>
      </c>
      <c r="AT35" s="17">
        <f t="shared" si="8"/>
        <v>0.7368421052631579</v>
      </c>
      <c r="AU35" s="16">
        <v>21</v>
      </c>
      <c r="AV35" s="16">
        <v>11</v>
      </c>
      <c r="AW35" s="16">
        <v>3</v>
      </c>
      <c r="AX35" s="16">
        <v>19</v>
      </c>
      <c r="AY35" s="17">
        <f t="shared" si="9"/>
        <v>0.6666666666666666</v>
      </c>
      <c r="AZ35" s="16">
        <v>1089</v>
      </c>
      <c r="BA35" s="16">
        <v>794</v>
      </c>
      <c r="BB35" s="16">
        <v>38</v>
      </c>
      <c r="BC35" s="16">
        <v>929</v>
      </c>
      <c r="BD35" s="17">
        <f t="shared" si="10"/>
        <v>0.7640036730945822</v>
      </c>
      <c r="BE35" s="16">
        <v>1035</v>
      </c>
      <c r="BF35" s="16">
        <v>630</v>
      </c>
      <c r="BG35" s="16">
        <v>44</v>
      </c>
      <c r="BH35" s="16">
        <v>823</v>
      </c>
      <c r="BI35" s="17">
        <f t="shared" si="11"/>
        <v>0.6512077294685991</v>
      </c>
      <c r="BJ35" s="16">
        <v>6</v>
      </c>
      <c r="BK35" s="16">
        <v>2</v>
      </c>
      <c r="BL35" s="16">
        <v>1</v>
      </c>
      <c r="BM35" s="16">
        <v>5</v>
      </c>
      <c r="BN35" s="17">
        <f t="shared" si="12"/>
        <v>0.5</v>
      </c>
      <c r="BO35" s="16">
        <v>16</v>
      </c>
      <c r="BP35" s="16">
        <v>11</v>
      </c>
      <c r="BQ35" s="16">
        <v>1</v>
      </c>
      <c r="BR35" s="16">
        <v>15</v>
      </c>
      <c r="BS35" s="32">
        <f t="shared" si="13"/>
        <v>0.75</v>
      </c>
      <c r="BT35" s="18"/>
      <c r="BU35" s="18"/>
      <c r="BV35" s="18"/>
      <c r="BW35" s="18"/>
      <c r="BX35" s="17"/>
      <c r="BY35" s="18"/>
      <c r="BZ35" s="18"/>
    </row>
    <row r="36" spans="1:78" s="16" customFormat="1" ht="12">
      <c r="A36" s="16" t="s">
        <v>33</v>
      </c>
      <c r="B36" s="20"/>
      <c r="C36" s="21" t="s">
        <v>88</v>
      </c>
      <c r="D36" s="21"/>
      <c r="E36" s="21"/>
      <c r="F36" s="17"/>
      <c r="G36" s="21"/>
      <c r="H36" s="21"/>
      <c r="I36" s="21"/>
      <c r="J36" s="21"/>
      <c r="K36" s="17"/>
      <c r="L36" s="22"/>
      <c r="M36" s="21"/>
      <c r="N36" s="21"/>
      <c r="O36" s="23"/>
      <c r="P36" s="17"/>
      <c r="Q36" s="20"/>
      <c r="R36" s="20"/>
      <c r="S36" s="20"/>
      <c r="T36" s="20"/>
      <c r="U36" s="17"/>
      <c r="V36" s="20"/>
      <c r="W36" s="20"/>
      <c r="X36" s="20"/>
      <c r="Y36" s="20"/>
      <c r="Z36" s="17"/>
      <c r="AA36" s="20"/>
      <c r="AB36" s="20"/>
      <c r="AC36" s="20"/>
      <c r="AD36" s="20"/>
      <c r="AE36" s="17"/>
      <c r="AF36" s="20"/>
      <c r="AG36" s="20"/>
      <c r="AH36" s="20"/>
      <c r="AI36" s="20"/>
      <c r="AJ36" s="17"/>
      <c r="AK36" s="20"/>
      <c r="AL36" s="20"/>
      <c r="AM36" s="20"/>
      <c r="AN36" s="20"/>
      <c r="AO36" s="17"/>
      <c r="AP36" s="20"/>
      <c r="AQ36" s="20"/>
      <c r="AR36" s="20"/>
      <c r="AS36" s="20"/>
      <c r="AT36" s="17"/>
      <c r="AU36" s="20"/>
      <c r="AV36" s="20"/>
      <c r="AW36" s="20"/>
      <c r="AX36" s="20"/>
      <c r="AY36" s="17"/>
      <c r="AZ36" s="20"/>
      <c r="BA36" s="20"/>
      <c r="BB36" s="20"/>
      <c r="BC36" s="20"/>
      <c r="BD36" s="17"/>
      <c r="BE36" s="20"/>
      <c r="BF36" s="20"/>
      <c r="BG36" s="20"/>
      <c r="BH36" s="20"/>
      <c r="BI36" s="17"/>
      <c r="BJ36" s="20"/>
      <c r="BK36" s="20"/>
      <c r="BL36" s="20"/>
      <c r="BM36" s="20"/>
      <c r="BN36" s="17"/>
      <c r="BO36" s="20"/>
      <c r="BP36" s="20"/>
      <c r="BQ36" s="20"/>
      <c r="BR36" s="20"/>
      <c r="BS36" s="32"/>
      <c r="BT36" s="18"/>
      <c r="BU36" s="18"/>
      <c r="BV36" s="18"/>
      <c r="BW36" s="18"/>
      <c r="BX36" s="17"/>
      <c r="BY36" s="18"/>
      <c r="BZ36" s="18"/>
    </row>
    <row r="37" spans="1:78" s="16" customFormat="1" ht="12">
      <c r="A37" s="16" t="s">
        <v>34</v>
      </c>
      <c r="B37" s="16">
        <v>3</v>
      </c>
      <c r="C37" s="16">
        <v>1</v>
      </c>
      <c r="D37" s="16">
        <v>0</v>
      </c>
      <c r="E37" s="16">
        <v>0</v>
      </c>
      <c r="F37" s="17">
        <f t="shared" si="0"/>
        <v>0.3333333333333333</v>
      </c>
      <c r="G37" s="16">
        <v>0</v>
      </c>
      <c r="H37" s="16">
        <v>0</v>
      </c>
      <c r="I37" s="16">
        <v>0</v>
      </c>
      <c r="J37" s="16">
        <v>0</v>
      </c>
      <c r="K37" s="17" t="e">
        <f t="shared" si="1"/>
        <v>#DIV/0!</v>
      </c>
      <c r="L37" s="16">
        <v>0</v>
      </c>
      <c r="M37" s="16">
        <v>0</v>
      </c>
      <c r="N37" s="16">
        <v>0</v>
      </c>
      <c r="O37" s="16">
        <v>0</v>
      </c>
      <c r="P37" s="17" t="e">
        <f t="shared" si="2"/>
        <v>#DIV/0!</v>
      </c>
      <c r="Q37" s="16">
        <v>0</v>
      </c>
      <c r="R37" s="16">
        <v>0</v>
      </c>
      <c r="S37" s="16">
        <v>0</v>
      </c>
      <c r="T37" s="16">
        <v>0</v>
      </c>
      <c r="U37" s="17" t="e">
        <f t="shared" si="3"/>
        <v>#DIV/0!</v>
      </c>
      <c r="V37" s="16">
        <v>0</v>
      </c>
      <c r="W37" s="16">
        <v>0</v>
      </c>
      <c r="X37" s="16">
        <v>0</v>
      </c>
      <c r="Y37" s="16">
        <v>0</v>
      </c>
      <c r="Z37" s="17" t="e">
        <f t="shared" si="4"/>
        <v>#DIV/0!</v>
      </c>
      <c r="AA37" s="16">
        <v>0</v>
      </c>
      <c r="AB37" s="16">
        <v>0</v>
      </c>
      <c r="AC37" s="16">
        <v>0</v>
      </c>
      <c r="AD37" s="16">
        <v>0</v>
      </c>
      <c r="AE37" s="17" t="e">
        <f t="shared" si="5"/>
        <v>#DIV/0!</v>
      </c>
      <c r="AF37" s="16">
        <v>10</v>
      </c>
      <c r="AG37" s="16">
        <v>2</v>
      </c>
      <c r="AH37" s="16">
        <v>1</v>
      </c>
      <c r="AI37" s="16">
        <v>0</v>
      </c>
      <c r="AJ37" s="17">
        <f t="shared" si="6"/>
        <v>0.3</v>
      </c>
      <c r="AK37" s="16">
        <v>0</v>
      </c>
      <c r="AL37" s="16">
        <v>0</v>
      </c>
      <c r="AM37" s="16">
        <v>0</v>
      </c>
      <c r="AN37" s="16">
        <v>0</v>
      </c>
      <c r="AO37" s="17" t="e">
        <f t="shared" si="7"/>
        <v>#DIV/0!</v>
      </c>
      <c r="AP37" s="16">
        <v>0</v>
      </c>
      <c r="AQ37" s="16">
        <v>0</v>
      </c>
      <c r="AR37" s="16">
        <v>0</v>
      </c>
      <c r="AS37" s="16">
        <v>0</v>
      </c>
      <c r="AT37" s="17" t="e">
        <f t="shared" si="8"/>
        <v>#DIV/0!</v>
      </c>
      <c r="AU37" s="16">
        <v>0</v>
      </c>
      <c r="AV37" s="16">
        <v>0</v>
      </c>
      <c r="AW37" s="16">
        <v>0</v>
      </c>
      <c r="AX37" s="16">
        <v>0</v>
      </c>
      <c r="AY37" s="17" t="e">
        <f t="shared" si="9"/>
        <v>#DIV/0!</v>
      </c>
      <c r="AZ37" s="16">
        <v>0</v>
      </c>
      <c r="BA37" s="16">
        <v>0</v>
      </c>
      <c r="BB37" s="16">
        <v>0</v>
      </c>
      <c r="BC37" s="16">
        <v>0</v>
      </c>
      <c r="BD37" s="17" t="e">
        <f t="shared" si="10"/>
        <v>#DIV/0!</v>
      </c>
      <c r="BE37" s="16">
        <v>0</v>
      </c>
      <c r="BF37" s="16">
        <v>0</v>
      </c>
      <c r="BG37" s="16">
        <v>0</v>
      </c>
      <c r="BH37" s="16">
        <v>0</v>
      </c>
      <c r="BI37" s="17" t="e">
        <f t="shared" si="11"/>
        <v>#DIV/0!</v>
      </c>
      <c r="BJ37" s="16">
        <v>0</v>
      </c>
      <c r="BK37" s="16">
        <v>0</v>
      </c>
      <c r="BL37" s="16">
        <v>0</v>
      </c>
      <c r="BM37" s="16">
        <v>0</v>
      </c>
      <c r="BN37" s="17" t="e">
        <f t="shared" si="12"/>
        <v>#DIV/0!</v>
      </c>
      <c r="BO37" s="16">
        <v>0</v>
      </c>
      <c r="BP37" s="16">
        <v>0</v>
      </c>
      <c r="BQ37" s="16">
        <v>0</v>
      </c>
      <c r="BR37" s="16">
        <v>0</v>
      </c>
      <c r="BS37" s="32" t="e">
        <f t="shared" si="13"/>
        <v>#DIV/0!</v>
      </c>
      <c r="BT37" s="18"/>
      <c r="BU37" s="18"/>
      <c r="BV37" s="18"/>
      <c r="BW37" s="18"/>
      <c r="BX37" s="17"/>
      <c r="BY37" s="18"/>
      <c r="BZ37" s="18"/>
    </row>
    <row r="38" spans="1:78" ht="12">
      <c r="A38" s="16"/>
      <c r="F38" s="10"/>
      <c r="K38" s="10"/>
      <c r="P38" s="10"/>
      <c r="U38" s="10"/>
      <c r="Z38" s="10"/>
      <c r="AE38" s="10"/>
      <c r="AJ38" s="10"/>
      <c r="AO38" s="10"/>
      <c r="AT38" s="10"/>
      <c r="AY38" s="10"/>
      <c r="BD38" s="10"/>
      <c r="BI38" s="10"/>
      <c r="BN38" s="10"/>
      <c r="BS38" s="29"/>
      <c r="BT38" s="15"/>
      <c r="BU38" s="15"/>
      <c r="BV38" s="15"/>
      <c r="BW38" s="15"/>
      <c r="BX38" s="6"/>
      <c r="BY38" s="6"/>
      <c r="BZ38" s="6"/>
    </row>
    <row r="39" spans="1:78" s="9" customFormat="1" ht="12">
      <c r="A39" s="9" t="s">
        <v>53</v>
      </c>
      <c r="B39" s="9">
        <f>SUM(B5:B37)</f>
        <v>301</v>
      </c>
      <c r="C39" s="9">
        <f>SUM(C5:C37)</f>
        <v>143</v>
      </c>
      <c r="D39" s="9">
        <f>SUM(D5:D37)</f>
        <v>23</v>
      </c>
      <c r="E39" s="9">
        <f>SUM(E5:E37)</f>
        <v>142</v>
      </c>
      <c r="F39" s="26">
        <f t="shared" si="0"/>
        <v>0.5514950166112956</v>
      </c>
      <c r="G39" s="9">
        <f>SUM(G5:G37)</f>
        <v>470</v>
      </c>
      <c r="H39" s="9">
        <f>SUM(H5:H37)</f>
        <v>218</v>
      </c>
      <c r="I39" s="9">
        <f>SUM(I5:I37)</f>
        <v>35</v>
      </c>
      <c r="J39" s="9">
        <f>SUM(J5:J37)</f>
        <v>215</v>
      </c>
      <c r="K39" s="26">
        <f>(+H39+I39)/G39</f>
        <v>0.5382978723404256</v>
      </c>
      <c r="L39" s="9">
        <f>SUM(L5:L37)</f>
        <v>2021</v>
      </c>
      <c r="M39" s="9">
        <f>SUM(M5:M37)</f>
        <v>1160</v>
      </c>
      <c r="N39" s="9">
        <f>SUM(N5:N37)</f>
        <v>121</v>
      </c>
      <c r="O39" s="9">
        <f>SUM(O5:O37)</f>
        <v>731</v>
      </c>
      <c r="P39" s="26">
        <f>(+M39+N39)/L39</f>
        <v>0.6338446313706086</v>
      </c>
      <c r="Q39" s="9">
        <f>SUM(Q5:Q37)</f>
        <v>4446</v>
      </c>
      <c r="R39" s="9">
        <f>SUM(R5:R37)</f>
        <v>2687</v>
      </c>
      <c r="S39" s="9">
        <f>SUM(S5:S37)</f>
        <v>283</v>
      </c>
      <c r="T39" s="9">
        <f>SUM(T5:T37)</f>
        <v>1629</v>
      </c>
      <c r="U39" s="26">
        <f>(+R39+S39)/Q39</f>
        <v>0.6680161943319838</v>
      </c>
      <c r="V39" s="9">
        <f>SUM(V5:V37)</f>
        <v>497</v>
      </c>
      <c r="W39" s="9">
        <f>SUM(W5:W37)</f>
        <v>286</v>
      </c>
      <c r="X39" s="9">
        <f>SUM(X5:X37)</f>
        <v>21</v>
      </c>
      <c r="Y39" s="9">
        <f>SUM(Y5:Y37)</f>
        <v>115</v>
      </c>
      <c r="Z39" s="26">
        <f>(+W39+X39)/V39</f>
        <v>0.6177062374245473</v>
      </c>
      <c r="AA39" s="9">
        <f>SUM(AA5:AA37)</f>
        <v>571</v>
      </c>
      <c r="AB39" s="9">
        <f>SUM(AB5:AB37)</f>
        <v>346</v>
      </c>
      <c r="AC39" s="9">
        <f>SUM(AC5:AC37)</f>
        <v>36</v>
      </c>
      <c r="AD39" s="9">
        <f>SUM(AD5:AD37)</f>
        <v>177</v>
      </c>
      <c r="AE39" s="26">
        <f>(+AB39+AC39)/AA39</f>
        <v>0.6690017513134852</v>
      </c>
      <c r="AF39" s="9">
        <f>SUM(AF5:AF37)</f>
        <v>263</v>
      </c>
      <c r="AG39" s="9">
        <f>SUM(AG5:AG37)</f>
        <v>146</v>
      </c>
      <c r="AH39" s="9">
        <f>SUM(AH5:AH37)</f>
        <v>14</v>
      </c>
      <c r="AI39" s="9">
        <f>SUM(AI5:AI37)</f>
        <v>91</v>
      </c>
      <c r="AJ39" s="26">
        <f>(+AG39+AH39)/AF39</f>
        <v>0.6083650190114068</v>
      </c>
      <c r="AK39" s="9">
        <f>SUM(AK5:AK37)</f>
        <v>410</v>
      </c>
      <c r="AL39" s="9">
        <f>SUM(AL5:AL37)</f>
        <v>253</v>
      </c>
      <c r="AM39" s="9">
        <f>SUM(AM5:AM37)</f>
        <v>20</v>
      </c>
      <c r="AN39" s="9">
        <f>SUM(AN5:AN37)</f>
        <v>122</v>
      </c>
      <c r="AO39" s="26">
        <f>(+AL39+AM39)/AK39</f>
        <v>0.6658536585365854</v>
      </c>
      <c r="AP39" s="9">
        <f>SUM(AP5:AP37)</f>
        <v>695</v>
      </c>
      <c r="AQ39" s="9">
        <f>SUM(AQ5:AQ37)</f>
        <v>393</v>
      </c>
      <c r="AR39" s="9">
        <f>SUM(AR5:AR37)</f>
        <v>29</v>
      </c>
      <c r="AS39" s="9">
        <f>SUM(AS5:AS37)</f>
        <v>254</v>
      </c>
      <c r="AT39" s="26">
        <f>(+AQ39+AR39)/AP39</f>
        <v>0.6071942446043166</v>
      </c>
      <c r="AU39" s="9">
        <f>SUM(AU5:AU37)</f>
        <v>1049</v>
      </c>
      <c r="AV39" s="9">
        <f>SUM(AV5:AV37)</f>
        <v>644</v>
      </c>
      <c r="AW39" s="9">
        <f>SUM(AW5:AW37)</f>
        <v>42</v>
      </c>
      <c r="AX39" s="9">
        <f>SUM(AX5:AX37)</f>
        <v>335</v>
      </c>
      <c r="AY39" s="26">
        <f>(+AV39+AW39)/AU39</f>
        <v>0.6539561487130601</v>
      </c>
      <c r="AZ39" s="9">
        <f>SUM(AZ5:AZ37)</f>
        <v>18944</v>
      </c>
      <c r="BA39" s="9">
        <f>SUM(BA5:BA37)</f>
        <v>11567</v>
      </c>
      <c r="BB39" s="9">
        <f>SUM(BB5:BB37)</f>
        <v>961</v>
      </c>
      <c r="BC39" s="9">
        <f>SUM(BC5:BC37)</f>
        <v>6156</v>
      </c>
      <c r="BD39" s="26">
        <f>(+BA39+BB39)/AZ39</f>
        <v>0.6613175675675675</v>
      </c>
      <c r="BE39" s="9">
        <f>SUM(BE5:BE37)</f>
        <v>23466</v>
      </c>
      <c r="BF39" s="9">
        <f>SUM(BF5:BF37)</f>
        <v>14911</v>
      </c>
      <c r="BG39" s="9">
        <f>SUM(BG5:BG37)</f>
        <v>1181</v>
      </c>
      <c r="BH39" s="9">
        <f>SUM(BH5:BH37)</f>
        <v>7600</v>
      </c>
      <c r="BI39" s="26">
        <f>(+BF39+BG39)/BE39</f>
        <v>0.685758118128356</v>
      </c>
      <c r="BJ39" s="9">
        <f>SUM(BJ5:BJ37)</f>
        <v>2240</v>
      </c>
      <c r="BK39" s="9">
        <f>SUM(BK5:BK37)</f>
        <v>1346</v>
      </c>
      <c r="BL39" s="9">
        <f>SUM(BL5:BL37)</f>
        <v>127</v>
      </c>
      <c r="BM39" s="9">
        <f>SUM(BM5:BM37)</f>
        <v>715</v>
      </c>
      <c r="BN39" s="26">
        <f>(+BK39+BL39)/BJ39</f>
        <v>0.6575892857142858</v>
      </c>
      <c r="BO39" s="9">
        <f>SUM(BO5:BO37)</f>
        <v>2250</v>
      </c>
      <c r="BP39" s="9">
        <f>SUM(BP5:BP37)</f>
        <v>1429</v>
      </c>
      <c r="BQ39" s="9">
        <f>SUM(BQ5:BQ37)</f>
        <v>103</v>
      </c>
      <c r="BR39" s="9">
        <f>SUM(BR5:BR37)</f>
        <v>669</v>
      </c>
      <c r="BS39" s="34">
        <f>(+BP39+BQ39)/BO39</f>
        <v>0.6808888888888889</v>
      </c>
      <c r="BT39" s="15"/>
      <c r="BU39" s="15"/>
      <c r="BV39" s="15"/>
      <c r="BW39" s="15"/>
      <c r="BX39" s="26"/>
      <c r="BY39" s="15"/>
      <c r="BZ39" s="15"/>
    </row>
    <row r="40" spans="1:78" ht="12">
      <c r="A40" s="16"/>
      <c r="F40" s="10"/>
      <c r="K40" s="10"/>
      <c r="P40" s="10"/>
      <c r="U40" s="10"/>
      <c r="Z40" s="10"/>
      <c r="AE40" s="10"/>
      <c r="AJ40" s="10"/>
      <c r="AO40" s="10"/>
      <c r="AT40" s="10"/>
      <c r="AY40" s="10"/>
      <c r="BD40" s="10"/>
      <c r="BI40" s="10"/>
      <c r="BN40" s="10"/>
      <c r="BS40" s="29"/>
      <c r="BT40" s="6"/>
      <c r="BU40" s="6"/>
      <c r="BV40" s="6"/>
      <c r="BW40" s="6"/>
      <c r="BX40" s="6"/>
      <c r="BY40" s="6"/>
      <c r="BZ40" s="6"/>
    </row>
    <row r="41" spans="1:78" ht="12">
      <c r="A41" s="14" t="s">
        <v>35</v>
      </c>
      <c r="B41" s="9"/>
      <c r="C41" s="9"/>
      <c r="F41" s="27">
        <v>0.6</v>
      </c>
      <c r="K41" s="10"/>
      <c r="P41" s="10"/>
      <c r="U41" s="10"/>
      <c r="Z41" s="10"/>
      <c r="AE41" s="10"/>
      <c r="AJ41" s="10"/>
      <c r="AO41" s="10"/>
      <c r="AT41" s="10"/>
      <c r="AY41" s="10"/>
      <c r="BD41" s="10"/>
      <c r="BI41" s="10"/>
      <c r="BN41" s="10"/>
      <c r="BS41" s="29"/>
      <c r="BT41" s="15"/>
      <c r="BU41" s="15"/>
      <c r="BV41" s="15"/>
      <c r="BW41" s="28"/>
      <c r="BX41" s="6"/>
      <c r="BY41" s="6"/>
      <c r="BZ41" s="6"/>
    </row>
    <row r="42" spans="1:78" ht="12">
      <c r="A42" s="16"/>
      <c r="F42" s="10"/>
      <c r="K42" s="10"/>
      <c r="P42" s="10"/>
      <c r="U42" s="10"/>
      <c r="Z42" s="10"/>
      <c r="AE42" s="10"/>
      <c r="AG42" s="3">
        <v>9</v>
      </c>
      <c r="AI42" s="3">
        <v>27</v>
      </c>
      <c r="AJ42" s="10"/>
      <c r="AO42" s="10"/>
      <c r="AT42" s="10"/>
      <c r="AY42" s="10"/>
      <c r="BD42" s="10"/>
      <c r="BI42" s="10"/>
      <c r="BN42" s="10"/>
      <c r="BS42" s="29"/>
      <c r="BT42" s="6"/>
      <c r="BU42" s="6"/>
      <c r="BV42" s="6"/>
      <c r="BW42" s="6"/>
      <c r="BX42" s="6"/>
      <c r="BY42" s="6"/>
      <c r="BZ42" s="6"/>
    </row>
    <row r="43" spans="1:85" ht="12.75">
      <c r="A43" s="16"/>
      <c r="B43"/>
      <c r="C43"/>
      <c r="D43"/>
      <c r="E43"/>
      <c r="G43"/>
      <c r="H43"/>
      <c r="I43"/>
      <c r="J43"/>
      <c r="L43"/>
      <c r="M43"/>
      <c r="N43"/>
      <c r="O43"/>
      <c r="Q43"/>
      <c r="R43"/>
      <c r="S43"/>
      <c r="T43"/>
      <c r="V43"/>
      <c r="W43"/>
      <c r="X43"/>
      <c r="Y43"/>
      <c r="AA43"/>
      <c r="AB43"/>
      <c r="AC43"/>
      <c r="AD43"/>
      <c r="AF43"/>
      <c r="AG43"/>
      <c r="AH43"/>
      <c r="AI43"/>
      <c r="AK43"/>
      <c r="AL43"/>
      <c r="AM43"/>
      <c r="AN43"/>
      <c r="AP43"/>
      <c r="AQ43"/>
      <c r="AR43"/>
      <c r="AS43"/>
      <c r="AU43"/>
      <c r="AV43"/>
      <c r="AW43"/>
      <c r="AX43"/>
      <c r="AZ43"/>
      <c r="BA43"/>
      <c r="BB43"/>
      <c r="BC43"/>
      <c r="BE43"/>
      <c r="BF43"/>
      <c r="BG43"/>
      <c r="BH43"/>
      <c r="BJ43"/>
      <c r="BK43"/>
      <c r="BL43"/>
      <c r="BM43"/>
      <c r="BO43"/>
      <c r="BP43"/>
      <c r="BQ43"/>
      <c r="BR43"/>
      <c r="BS43"/>
      <c r="BT43"/>
      <c r="BU43"/>
      <c r="BW43"/>
      <c r="BX43"/>
      <c r="BY43"/>
      <c r="BZ43"/>
      <c r="CA43"/>
      <c r="CC43" s="10"/>
      <c r="CG43" s="6"/>
    </row>
    <row r="44" spans="1:79" ht="12">
      <c r="A44" s="16"/>
      <c r="F44" s="10"/>
      <c r="K44" s="10"/>
      <c r="P44" s="10"/>
      <c r="U44" s="10"/>
      <c r="Z44" s="10"/>
      <c r="AE44" s="10"/>
      <c r="AJ44" s="10"/>
      <c r="AO44" s="10"/>
      <c r="AT44" s="10"/>
      <c r="AY44" s="10"/>
      <c r="BD44" s="10"/>
      <c r="BI44" s="10"/>
      <c r="BO44" s="10"/>
      <c r="BT44" s="29"/>
      <c r="BU44" s="6"/>
      <c r="BV44" s="6"/>
      <c r="BW44" s="6"/>
      <c r="BX44" s="6"/>
      <c r="BY44" s="6"/>
      <c r="BZ44" s="6"/>
      <c r="CA44" s="6"/>
    </row>
    <row r="45" spans="1:79" ht="12">
      <c r="A45" s="16"/>
      <c r="F45" s="10"/>
      <c r="K45" s="10"/>
      <c r="P45" s="10"/>
      <c r="U45" s="10"/>
      <c r="Z45" s="10"/>
      <c r="AE45" s="10"/>
      <c r="AJ45" s="10"/>
      <c r="AO45" s="10"/>
      <c r="AT45" s="10"/>
      <c r="AY45" s="10"/>
      <c r="BD45" s="10"/>
      <c r="BI45" s="10"/>
      <c r="BT45" s="29"/>
      <c r="BU45" s="6"/>
      <c r="BV45" s="6"/>
      <c r="BW45" s="6"/>
      <c r="BX45" s="6"/>
      <c r="BY45" s="6"/>
      <c r="BZ45" s="6"/>
      <c r="CA45" s="6"/>
    </row>
    <row r="46" spans="1:79" ht="12">
      <c r="A46" s="16"/>
      <c r="F46" s="10"/>
      <c r="K46" s="10"/>
      <c r="P46" s="10"/>
      <c r="U46" s="10"/>
      <c r="Z46" s="10"/>
      <c r="AE46" s="10"/>
      <c r="AJ46" s="10"/>
      <c r="AO46" s="10"/>
      <c r="AT46" s="10"/>
      <c r="AY46" s="10"/>
      <c r="BD46" s="10"/>
      <c r="BI46" s="10"/>
      <c r="BO46" s="10"/>
      <c r="BT46" s="29"/>
      <c r="BU46" s="6"/>
      <c r="BV46" s="6"/>
      <c r="BW46" s="6"/>
      <c r="BX46" s="6"/>
      <c r="BY46" s="6"/>
      <c r="BZ46" s="6"/>
      <c r="CA46" s="6"/>
    </row>
    <row r="47" spans="1:78" ht="12">
      <c r="A47" s="16"/>
      <c r="F47" s="10"/>
      <c r="K47" s="10"/>
      <c r="P47" s="10"/>
      <c r="U47" s="10"/>
      <c r="Z47" s="10"/>
      <c r="AE47" s="10"/>
      <c r="AJ47" s="10"/>
      <c r="AO47" s="10"/>
      <c r="AT47" s="10"/>
      <c r="AY47" s="10"/>
      <c r="BD47" s="10"/>
      <c r="BI47" s="10"/>
      <c r="BN47" s="10"/>
      <c r="BS47" s="29"/>
      <c r="BT47" s="6"/>
      <c r="BU47" s="6"/>
      <c r="BV47" s="6"/>
      <c r="BW47" s="6"/>
      <c r="BX47" s="6"/>
      <c r="BY47" s="6"/>
      <c r="BZ47" s="6"/>
    </row>
    <row r="48" spans="1:71" ht="12">
      <c r="A48" s="16"/>
      <c r="BS48" s="6"/>
    </row>
    <row r="49" spans="1:71" ht="12">
      <c r="A49" s="16"/>
      <c r="BS49" s="6"/>
    </row>
    <row r="50" spans="1:71" ht="12">
      <c r="A50" s="16"/>
      <c r="BS50" s="6"/>
    </row>
    <row r="51" spans="1:71" ht="12">
      <c r="A51" s="16"/>
      <c r="BS51" s="6"/>
    </row>
    <row r="52" ht="12">
      <c r="BS52" s="6"/>
    </row>
    <row r="53" ht="12">
      <c r="BS53" s="6"/>
    </row>
    <row r="54" ht="12">
      <c r="BS54" s="6"/>
    </row>
    <row r="55" ht="12">
      <c r="BS55" s="6"/>
    </row>
    <row r="56" ht="12">
      <c r="BS56" s="6"/>
    </row>
    <row r="57" ht="12">
      <c r="BS57" s="6"/>
    </row>
    <row r="58" ht="12">
      <c r="BS58" s="6"/>
    </row>
    <row r="59" ht="12">
      <c r="BS59" s="6"/>
    </row>
    <row r="60" ht="12">
      <c r="BS60" s="6"/>
    </row>
    <row r="61" ht="12">
      <c r="BS61" s="6"/>
    </row>
    <row r="62" ht="12">
      <c r="BS62" s="6"/>
    </row>
    <row r="63" ht="12">
      <c r="BS63" s="6"/>
    </row>
    <row r="64" ht="12">
      <c r="BS64" s="6"/>
    </row>
    <row r="65" ht="12">
      <c r="BS65" s="6"/>
    </row>
    <row r="66" ht="12">
      <c r="BS66" s="6"/>
    </row>
    <row r="67" ht="12">
      <c r="BS67" s="6"/>
    </row>
    <row r="68" ht="12">
      <c r="BS68" s="6"/>
    </row>
    <row r="69" ht="12">
      <c r="BS69" s="6"/>
    </row>
    <row r="70" ht="12">
      <c r="BS70" s="6"/>
    </row>
    <row r="71" ht="12">
      <c r="BS71" s="6"/>
    </row>
    <row r="72" ht="12">
      <c r="BS72" s="6"/>
    </row>
    <row r="73" ht="12">
      <c r="BS73" s="6"/>
    </row>
    <row r="74" ht="12">
      <c r="BS74" s="6"/>
    </row>
    <row r="75" ht="12">
      <c r="BS75" s="6"/>
    </row>
    <row r="76" ht="12">
      <c r="BS76" s="6"/>
    </row>
    <row r="77" ht="12">
      <c r="BS77" s="6"/>
    </row>
    <row r="78" ht="12">
      <c r="BS78" s="6"/>
    </row>
    <row r="79" ht="12">
      <c r="BS79" s="6"/>
    </row>
    <row r="80" ht="12">
      <c r="BS80" s="6"/>
    </row>
    <row r="81" ht="12">
      <c r="BS81" s="6"/>
    </row>
    <row r="82" ht="12">
      <c r="BS82" s="6"/>
    </row>
    <row r="83" ht="12">
      <c r="BS83" s="6"/>
    </row>
    <row r="84" ht="12">
      <c r="BS84" s="6"/>
    </row>
    <row r="85" ht="12">
      <c r="BS85" s="6"/>
    </row>
    <row r="86" ht="12">
      <c r="BS86" s="6"/>
    </row>
    <row r="87" ht="12">
      <c r="BS87" s="6"/>
    </row>
    <row r="88" ht="12">
      <c r="BS88" s="6"/>
    </row>
  </sheetData>
  <printOptions/>
  <pageMargins left="0.58" right="0.27" top="0.26" bottom="0.25" header="0" footer="0"/>
  <pageSetup horizontalDpi="1200" verticalDpi="1200" orientation="landscape" r:id="rId1"/>
  <colBreaks count="5" manualBreakCount="5">
    <brk id="21" max="65535" man="1"/>
    <brk id="31" max="65535" man="1"/>
    <brk id="41" max="65535" man="1"/>
    <brk id="5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4"/>
  <sheetViews>
    <sheetView workbookViewId="0" topLeftCell="A4">
      <selection activeCell="AJ30" sqref="AJ30"/>
    </sheetView>
  </sheetViews>
  <sheetFormatPr defaultColWidth="9.140625" defaultRowHeight="12.75"/>
  <cols>
    <col min="1" max="1" width="26.8515625" style="7" customWidth="1"/>
    <col min="2" max="6" width="9.140625" style="7" customWidth="1"/>
    <col min="7" max="7" width="9.140625" style="8" customWidth="1"/>
    <col min="8" max="10" width="9.140625" style="7" customWidth="1"/>
    <col min="11" max="11" width="10.57421875" style="7" customWidth="1"/>
    <col min="12" max="12" width="9.140625" style="8" customWidth="1"/>
    <col min="13" max="15" width="9.140625" style="7" customWidth="1"/>
    <col min="16" max="16" width="10.421875" style="7" customWidth="1"/>
    <col min="17" max="21" width="9.140625" style="7" customWidth="1"/>
    <col min="22" max="22" width="9.140625" style="8" customWidth="1"/>
    <col min="23" max="25" width="9.140625" style="7" customWidth="1"/>
    <col min="26" max="26" width="10.7109375" style="7" customWidth="1"/>
    <col min="27" max="27" width="9.140625" style="8" customWidth="1"/>
    <col min="28" max="31" width="9.140625" style="7" customWidth="1"/>
    <col min="32" max="32" width="9.140625" style="8" customWidth="1"/>
    <col min="33" max="35" width="9.140625" style="7" customWidth="1"/>
    <col min="36" max="36" width="9.140625" style="8" customWidth="1"/>
    <col min="37" max="16384" width="9.140625" style="7" customWidth="1"/>
  </cols>
  <sheetData>
    <row r="1" ht="15">
      <c r="A1" s="36" t="s">
        <v>51</v>
      </c>
    </row>
    <row r="2" ht="15">
      <c r="A2" s="36" t="s">
        <v>52</v>
      </c>
    </row>
    <row r="3" ht="15">
      <c r="A3" s="37">
        <v>39742</v>
      </c>
    </row>
    <row r="4" spans="1:41" s="42" customFormat="1" ht="9.75" customHeight="1" thickBot="1">
      <c r="A4" s="38"/>
      <c r="B4" s="39" t="s">
        <v>58</v>
      </c>
      <c r="C4" s="39"/>
      <c r="D4" s="39"/>
      <c r="E4" s="39"/>
      <c r="F4" s="39"/>
      <c r="G4" s="39" t="s">
        <v>57</v>
      </c>
      <c r="H4" s="39"/>
      <c r="I4" s="39"/>
      <c r="J4" s="39"/>
      <c r="K4" s="39"/>
      <c r="L4" s="39" t="s">
        <v>54</v>
      </c>
      <c r="M4" s="39"/>
      <c r="N4" s="39"/>
      <c r="O4" s="39"/>
      <c r="P4" s="39"/>
      <c r="Q4" s="39"/>
      <c r="R4" s="39"/>
      <c r="S4" s="39" t="s">
        <v>55</v>
      </c>
      <c r="T4" s="39"/>
      <c r="U4" s="40"/>
      <c r="V4" s="39" t="s">
        <v>89</v>
      </c>
      <c r="W4" s="39"/>
      <c r="X4" s="39"/>
      <c r="Y4" s="39"/>
      <c r="Z4" s="40"/>
      <c r="AA4" s="39" t="s">
        <v>56</v>
      </c>
      <c r="AB4" s="39"/>
      <c r="AC4" s="39"/>
      <c r="AD4" s="39"/>
      <c r="AE4" s="39"/>
      <c r="AF4" s="39" t="s">
        <v>59</v>
      </c>
      <c r="AG4" s="39"/>
      <c r="AH4" s="39"/>
      <c r="AI4" s="39"/>
      <c r="AJ4" s="40"/>
      <c r="AK4" s="41"/>
      <c r="AL4" s="41"/>
      <c r="AM4" s="41"/>
      <c r="AN4" s="41"/>
      <c r="AO4" s="41"/>
    </row>
    <row r="5" spans="2:41" s="43" customFormat="1" ht="84.75" thickTop="1">
      <c r="B5" s="44" t="s">
        <v>0</v>
      </c>
      <c r="C5" s="45" t="s">
        <v>1</v>
      </c>
      <c r="D5" s="45" t="s">
        <v>2</v>
      </c>
      <c r="E5" s="45" t="s">
        <v>3</v>
      </c>
      <c r="F5" s="46" t="s">
        <v>49</v>
      </c>
      <c r="G5" s="47" t="s">
        <v>0</v>
      </c>
      <c r="H5" s="45" t="s">
        <v>1</v>
      </c>
      <c r="I5" s="45" t="s">
        <v>2</v>
      </c>
      <c r="J5" s="45" t="s">
        <v>3</v>
      </c>
      <c r="K5" s="46" t="s">
        <v>49</v>
      </c>
      <c r="L5" s="47" t="s">
        <v>0</v>
      </c>
      <c r="M5" s="45" t="s">
        <v>1</v>
      </c>
      <c r="N5" s="45" t="s">
        <v>2</v>
      </c>
      <c r="O5" s="45" t="s">
        <v>3</v>
      </c>
      <c r="P5" s="46" t="s">
        <v>49</v>
      </c>
      <c r="Q5" s="45" t="s">
        <v>0</v>
      </c>
      <c r="R5" s="45" t="s">
        <v>1</v>
      </c>
      <c r="S5" s="45" t="s">
        <v>2</v>
      </c>
      <c r="T5" s="45" t="s">
        <v>3</v>
      </c>
      <c r="U5" s="46" t="s">
        <v>49</v>
      </c>
      <c r="V5" s="47" t="s">
        <v>0</v>
      </c>
      <c r="W5" s="45" t="s">
        <v>1</v>
      </c>
      <c r="X5" s="45" t="s">
        <v>2</v>
      </c>
      <c r="Y5" s="45" t="s">
        <v>3</v>
      </c>
      <c r="Z5" s="46" t="s">
        <v>49</v>
      </c>
      <c r="AA5" s="47" t="s">
        <v>0</v>
      </c>
      <c r="AB5" s="45" t="s">
        <v>1</v>
      </c>
      <c r="AC5" s="45" t="s">
        <v>2</v>
      </c>
      <c r="AD5" s="45" t="s">
        <v>3</v>
      </c>
      <c r="AE5" s="46" t="s">
        <v>49</v>
      </c>
      <c r="AF5" s="47" t="s">
        <v>0</v>
      </c>
      <c r="AG5" s="45" t="s">
        <v>1</v>
      </c>
      <c r="AH5" s="45" t="s">
        <v>2</v>
      </c>
      <c r="AI5" s="45" t="s">
        <v>3</v>
      </c>
      <c r="AJ5" s="48" t="s">
        <v>49</v>
      </c>
      <c r="AK5" s="47"/>
      <c r="AL5" s="45"/>
      <c r="AM5" s="45"/>
      <c r="AN5" s="45"/>
      <c r="AO5" s="45"/>
    </row>
    <row r="6" spans="2:36" s="43" customFormat="1" ht="10.5">
      <c r="B6" s="42"/>
      <c r="G6" s="42"/>
      <c r="L6" s="42"/>
      <c r="V6" s="42"/>
      <c r="AA6" s="42"/>
      <c r="AF6" s="42"/>
      <c r="AJ6" s="42"/>
    </row>
    <row r="7" spans="1:41" s="43" customFormat="1" ht="10.5">
      <c r="A7" s="43" t="s">
        <v>4</v>
      </c>
      <c r="B7" s="42">
        <v>7</v>
      </c>
      <c r="C7" s="43">
        <v>5</v>
      </c>
      <c r="D7" s="43">
        <v>0</v>
      </c>
      <c r="E7" s="43">
        <v>0</v>
      </c>
      <c r="F7" s="49">
        <f>SUM(C7:D7)/B7</f>
        <v>0.7142857142857143</v>
      </c>
      <c r="G7" s="42">
        <v>88</v>
      </c>
      <c r="H7" s="43">
        <v>71</v>
      </c>
      <c r="I7" s="43">
        <v>0</v>
      </c>
      <c r="J7" s="43">
        <v>0</v>
      </c>
      <c r="K7" s="49">
        <f>SUM(H7:I7)/G7</f>
        <v>0.8068181818181818</v>
      </c>
      <c r="L7" s="42">
        <v>25</v>
      </c>
      <c r="M7" s="43">
        <v>21</v>
      </c>
      <c r="N7" s="43">
        <v>0</v>
      </c>
      <c r="O7" s="43">
        <v>0</v>
      </c>
      <c r="P7" s="49">
        <f>SUM(M7:N7)/L7</f>
        <v>0.84</v>
      </c>
      <c r="Q7" s="43">
        <v>4</v>
      </c>
      <c r="R7" s="43">
        <v>4</v>
      </c>
      <c r="S7" s="43">
        <v>0</v>
      </c>
      <c r="T7" s="43">
        <v>0</v>
      </c>
      <c r="U7" s="49">
        <f>SUM(R7:S7)/Q7</f>
        <v>1</v>
      </c>
      <c r="V7" s="42">
        <v>20</v>
      </c>
      <c r="W7" s="43">
        <v>14</v>
      </c>
      <c r="X7" s="43">
        <v>0</v>
      </c>
      <c r="Y7" s="43">
        <v>0</v>
      </c>
      <c r="Z7" s="49">
        <f>SUM(W7:X7)/V7</f>
        <v>0.7</v>
      </c>
      <c r="AA7" s="42">
        <v>2</v>
      </c>
      <c r="AB7" s="43">
        <v>2</v>
      </c>
      <c r="AC7" s="43">
        <v>0</v>
      </c>
      <c r="AD7" s="43">
        <v>0</v>
      </c>
      <c r="AE7" s="49">
        <f>SUM(AB7:AC7)/AA7</f>
        <v>1</v>
      </c>
      <c r="AF7" s="42">
        <v>0</v>
      </c>
      <c r="AG7" s="43">
        <v>0</v>
      </c>
      <c r="AH7" s="43">
        <v>0</v>
      </c>
      <c r="AI7" s="43">
        <v>0</v>
      </c>
      <c r="AJ7" s="50" t="e">
        <f>SUM(AG7:AH7)/AF7</f>
        <v>#DIV/0!</v>
      </c>
      <c r="AK7" s="42"/>
      <c r="AO7" s="49"/>
    </row>
    <row r="8" spans="1:41" s="43" customFormat="1" ht="10.5">
      <c r="A8" s="43" t="s">
        <v>5</v>
      </c>
      <c r="B8" s="42">
        <v>16</v>
      </c>
      <c r="C8" s="43">
        <v>12</v>
      </c>
      <c r="D8" s="43">
        <v>1</v>
      </c>
      <c r="E8" s="43">
        <v>3</v>
      </c>
      <c r="F8" s="49">
        <f aca="true" t="shared" si="0" ref="F8:F40">SUM(C8:D8)/B8</f>
        <v>0.8125</v>
      </c>
      <c r="G8" s="42">
        <v>54</v>
      </c>
      <c r="H8" s="43">
        <v>33</v>
      </c>
      <c r="I8" s="43">
        <v>3</v>
      </c>
      <c r="J8" s="43">
        <v>18</v>
      </c>
      <c r="K8" s="49">
        <f aca="true" t="shared" si="1" ref="K8:K40">SUM(H8:I8)/G8</f>
        <v>0.6666666666666666</v>
      </c>
      <c r="L8" s="42">
        <v>7</v>
      </c>
      <c r="M8" s="43">
        <v>5</v>
      </c>
      <c r="N8" s="43">
        <v>0</v>
      </c>
      <c r="O8" s="43">
        <v>2</v>
      </c>
      <c r="P8" s="49">
        <f aca="true" t="shared" si="2" ref="P8:P40">SUM(M8:N8)/L8</f>
        <v>0.7142857142857143</v>
      </c>
      <c r="Q8" s="43">
        <v>4</v>
      </c>
      <c r="R8" s="43">
        <v>2</v>
      </c>
      <c r="S8" s="43">
        <v>0</v>
      </c>
      <c r="T8" s="43">
        <v>2</v>
      </c>
      <c r="U8" s="49">
        <f aca="true" t="shared" si="3" ref="U8:U40">SUM(R8:S8)/Q8</f>
        <v>0.5</v>
      </c>
      <c r="V8" s="42">
        <v>0</v>
      </c>
      <c r="W8" s="43">
        <v>0</v>
      </c>
      <c r="X8" s="43">
        <v>0</v>
      </c>
      <c r="Y8" s="43">
        <v>0</v>
      </c>
      <c r="Z8" s="49"/>
      <c r="AA8" s="42">
        <v>2</v>
      </c>
      <c r="AB8" s="43">
        <v>0</v>
      </c>
      <c r="AC8" s="43">
        <v>1</v>
      </c>
      <c r="AD8" s="43">
        <v>1</v>
      </c>
      <c r="AE8" s="49"/>
      <c r="AF8" s="42">
        <v>0</v>
      </c>
      <c r="AG8" s="43">
        <v>0</v>
      </c>
      <c r="AH8" s="43">
        <v>0</v>
      </c>
      <c r="AI8" s="43">
        <v>0</v>
      </c>
      <c r="AJ8" s="50"/>
      <c r="AK8" s="42"/>
      <c r="AO8" s="49"/>
    </row>
    <row r="9" spans="1:41" s="43" customFormat="1" ht="10.5">
      <c r="A9" s="43" t="s">
        <v>6</v>
      </c>
      <c r="B9" s="42">
        <v>26</v>
      </c>
      <c r="C9" s="43">
        <v>24</v>
      </c>
      <c r="D9" s="43">
        <v>1</v>
      </c>
      <c r="E9" s="43">
        <v>1</v>
      </c>
      <c r="F9" s="49">
        <f t="shared" si="0"/>
        <v>0.9615384615384616</v>
      </c>
      <c r="G9" s="42">
        <v>124</v>
      </c>
      <c r="H9" s="43">
        <v>112</v>
      </c>
      <c r="I9" s="43">
        <v>1</v>
      </c>
      <c r="J9" s="43">
        <v>11</v>
      </c>
      <c r="K9" s="49">
        <f t="shared" si="1"/>
        <v>0.9112903225806451</v>
      </c>
      <c r="L9" s="42">
        <v>71</v>
      </c>
      <c r="M9" s="43">
        <v>65</v>
      </c>
      <c r="N9" s="43">
        <v>0</v>
      </c>
      <c r="O9" s="43">
        <v>6</v>
      </c>
      <c r="P9" s="49">
        <f t="shared" si="2"/>
        <v>0.9154929577464789</v>
      </c>
      <c r="Q9" s="43">
        <v>7</v>
      </c>
      <c r="R9" s="43">
        <v>6</v>
      </c>
      <c r="S9" s="43">
        <v>0</v>
      </c>
      <c r="T9" s="43">
        <v>1</v>
      </c>
      <c r="U9" s="49">
        <f t="shared" si="3"/>
        <v>0.8571428571428571</v>
      </c>
      <c r="V9" s="42">
        <v>17</v>
      </c>
      <c r="W9" s="43">
        <v>15</v>
      </c>
      <c r="X9" s="43">
        <v>0</v>
      </c>
      <c r="Y9" s="43">
        <v>2</v>
      </c>
      <c r="Z9" s="49">
        <f aca="true" t="shared" si="4" ref="Z9:Z40">SUM(W9:X9)/V9</f>
        <v>0.8823529411764706</v>
      </c>
      <c r="AA9" s="42">
        <v>1</v>
      </c>
      <c r="AB9" s="43">
        <v>1</v>
      </c>
      <c r="AC9" s="43">
        <v>0</v>
      </c>
      <c r="AD9" s="43">
        <v>0</v>
      </c>
      <c r="AE9" s="49">
        <f aca="true" t="shared" si="5" ref="AE9:AE28">SUM(AB9:AC9)/AA9</f>
        <v>1</v>
      </c>
      <c r="AF9" s="42">
        <v>0</v>
      </c>
      <c r="AG9" s="43">
        <v>0</v>
      </c>
      <c r="AH9" s="43">
        <v>0</v>
      </c>
      <c r="AI9" s="43">
        <v>0</v>
      </c>
      <c r="AJ9" s="50" t="e">
        <f aca="true" t="shared" si="6" ref="AJ9:AJ39">SUM(AG9:AH9)/AF9</f>
        <v>#DIV/0!</v>
      </c>
      <c r="AK9" s="42"/>
      <c r="AO9" s="49"/>
    </row>
    <row r="10" spans="1:41" s="43" customFormat="1" ht="10.5">
      <c r="A10" s="43" t="s">
        <v>7</v>
      </c>
      <c r="B10" s="42">
        <v>19</v>
      </c>
      <c r="C10" s="43">
        <v>16</v>
      </c>
      <c r="D10" s="43">
        <v>0</v>
      </c>
      <c r="E10" s="43">
        <v>3</v>
      </c>
      <c r="F10" s="49">
        <f t="shared" si="0"/>
        <v>0.8421052631578947</v>
      </c>
      <c r="G10" s="42">
        <v>656</v>
      </c>
      <c r="H10" s="43">
        <v>624</v>
      </c>
      <c r="I10" s="43">
        <v>7</v>
      </c>
      <c r="J10" s="43">
        <v>30</v>
      </c>
      <c r="K10" s="49">
        <f t="shared" si="1"/>
        <v>0.961890243902439</v>
      </c>
      <c r="L10" s="42">
        <v>0</v>
      </c>
      <c r="M10" s="43">
        <v>0</v>
      </c>
      <c r="N10" s="43">
        <v>0</v>
      </c>
      <c r="O10" s="43">
        <v>0</v>
      </c>
      <c r="P10" s="49"/>
      <c r="Q10" s="43">
        <v>0</v>
      </c>
      <c r="R10" s="43">
        <v>0</v>
      </c>
      <c r="S10" s="43">
        <v>0</v>
      </c>
      <c r="T10" s="43">
        <v>0</v>
      </c>
      <c r="U10" s="49"/>
      <c r="V10" s="42">
        <v>538</v>
      </c>
      <c r="W10" s="43">
        <v>342</v>
      </c>
      <c r="X10" s="43">
        <v>54</v>
      </c>
      <c r="Y10" s="43">
        <v>142</v>
      </c>
      <c r="Z10" s="49">
        <f t="shared" si="4"/>
        <v>0.7360594795539034</v>
      </c>
      <c r="AA10" s="42">
        <v>0</v>
      </c>
      <c r="AB10" s="43">
        <v>0</v>
      </c>
      <c r="AC10" s="43">
        <v>0</v>
      </c>
      <c r="AD10" s="43">
        <v>0</v>
      </c>
      <c r="AE10" s="49" t="e">
        <f t="shared" si="5"/>
        <v>#DIV/0!</v>
      </c>
      <c r="AF10" s="42">
        <v>225</v>
      </c>
      <c r="AG10" s="43">
        <v>175</v>
      </c>
      <c r="AH10" s="43">
        <v>12</v>
      </c>
      <c r="AI10" s="43">
        <v>39</v>
      </c>
      <c r="AJ10" s="50">
        <f t="shared" si="6"/>
        <v>0.8311111111111111</v>
      </c>
      <c r="AK10" s="42"/>
      <c r="AO10" s="49"/>
    </row>
    <row r="11" spans="1:41" s="43" customFormat="1" ht="10.5">
      <c r="A11" s="51" t="s">
        <v>63</v>
      </c>
      <c r="B11" s="41" t="s">
        <v>88</v>
      </c>
      <c r="C11" s="52"/>
      <c r="D11" s="52"/>
      <c r="E11" s="52"/>
      <c r="F11" s="53"/>
      <c r="G11" s="54"/>
      <c r="H11" s="52"/>
      <c r="I11" s="52"/>
      <c r="J11" s="52"/>
      <c r="K11" s="53"/>
      <c r="L11" s="54"/>
      <c r="M11" s="52"/>
      <c r="N11" s="52"/>
      <c r="O11" s="52"/>
      <c r="P11" s="53"/>
      <c r="Q11" s="52"/>
      <c r="R11" s="52"/>
      <c r="S11" s="52"/>
      <c r="T11" s="52"/>
      <c r="U11" s="53"/>
      <c r="V11" s="54"/>
      <c r="W11" s="52"/>
      <c r="X11" s="52"/>
      <c r="Y11" s="52"/>
      <c r="Z11" s="53"/>
      <c r="AA11" s="54"/>
      <c r="AB11" s="52"/>
      <c r="AC11" s="52"/>
      <c r="AD11" s="52"/>
      <c r="AE11" s="53"/>
      <c r="AF11" s="54"/>
      <c r="AG11" s="52"/>
      <c r="AH11" s="52"/>
      <c r="AI11" s="52"/>
      <c r="AJ11" s="55"/>
      <c r="AK11" s="42"/>
      <c r="AO11" s="49"/>
    </row>
    <row r="12" spans="1:41" s="43" customFormat="1" ht="10.5">
      <c r="A12" s="43" t="s">
        <v>8</v>
      </c>
      <c r="B12" s="42">
        <v>16</v>
      </c>
      <c r="C12" s="43">
        <v>13</v>
      </c>
      <c r="D12" s="43">
        <v>0</v>
      </c>
      <c r="E12" s="43">
        <v>3</v>
      </c>
      <c r="F12" s="49">
        <f t="shared" si="0"/>
        <v>0.8125</v>
      </c>
      <c r="G12" s="42">
        <v>58</v>
      </c>
      <c r="H12" s="43">
        <v>47</v>
      </c>
      <c r="I12" s="43">
        <v>1</v>
      </c>
      <c r="J12" s="43">
        <v>10</v>
      </c>
      <c r="K12" s="49">
        <f t="shared" si="1"/>
        <v>0.8275862068965517</v>
      </c>
      <c r="L12" s="42">
        <v>11</v>
      </c>
      <c r="M12" s="43">
        <v>11</v>
      </c>
      <c r="N12" s="43">
        <v>0</v>
      </c>
      <c r="O12" s="43">
        <v>0</v>
      </c>
      <c r="P12" s="49">
        <f t="shared" si="2"/>
        <v>1</v>
      </c>
      <c r="Q12" s="43">
        <v>0</v>
      </c>
      <c r="R12" s="43">
        <v>0</v>
      </c>
      <c r="S12" s="43">
        <v>0</v>
      </c>
      <c r="T12" s="43">
        <v>0</v>
      </c>
      <c r="U12" s="49"/>
      <c r="V12" s="42">
        <v>19</v>
      </c>
      <c r="W12" s="43">
        <v>15</v>
      </c>
      <c r="X12" s="43">
        <v>0</v>
      </c>
      <c r="Y12" s="43">
        <v>4</v>
      </c>
      <c r="Z12" s="49">
        <f t="shared" si="4"/>
        <v>0.7894736842105263</v>
      </c>
      <c r="AA12" s="42">
        <v>0</v>
      </c>
      <c r="AB12" s="43">
        <v>0</v>
      </c>
      <c r="AC12" s="43">
        <v>0</v>
      </c>
      <c r="AD12" s="43">
        <v>0</v>
      </c>
      <c r="AE12" s="49" t="e">
        <f t="shared" si="5"/>
        <v>#DIV/0!</v>
      </c>
      <c r="AF12" s="42">
        <v>0</v>
      </c>
      <c r="AG12" s="43">
        <v>0</v>
      </c>
      <c r="AH12" s="43">
        <v>0</v>
      </c>
      <c r="AI12" s="43">
        <v>0</v>
      </c>
      <c r="AJ12" s="50" t="e">
        <f t="shared" si="6"/>
        <v>#DIV/0!</v>
      </c>
      <c r="AK12" s="42"/>
      <c r="AO12" s="49"/>
    </row>
    <row r="13" spans="1:41" s="43" customFormat="1" ht="10.5">
      <c r="A13" s="43" t="s">
        <v>9</v>
      </c>
      <c r="B13" s="42">
        <v>187</v>
      </c>
      <c r="C13" s="43">
        <v>131</v>
      </c>
      <c r="D13" s="43">
        <v>12</v>
      </c>
      <c r="E13" s="43">
        <v>44</v>
      </c>
      <c r="F13" s="49">
        <f t="shared" si="0"/>
        <v>0.7647058823529411</v>
      </c>
      <c r="G13" s="42">
        <v>159</v>
      </c>
      <c r="H13" s="43">
        <v>109</v>
      </c>
      <c r="I13" s="43">
        <v>4</v>
      </c>
      <c r="J13" s="43">
        <v>46</v>
      </c>
      <c r="K13" s="49">
        <f t="shared" si="1"/>
        <v>0.710691823899371</v>
      </c>
      <c r="L13" s="42">
        <v>65</v>
      </c>
      <c r="M13" s="43">
        <v>45</v>
      </c>
      <c r="N13" s="43">
        <v>4</v>
      </c>
      <c r="O13" s="43">
        <v>16</v>
      </c>
      <c r="P13" s="49">
        <f t="shared" si="2"/>
        <v>0.7538461538461538</v>
      </c>
      <c r="Q13" s="43">
        <v>6</v>
      </c>
      <c r="R13" s="43">
        <v>6</v>
      </c>
      <c r="S13" s="43">
        <v>0</v>
      </c>
      <c r="T13" s="43">
        <v>0</v>
      </c>
      <c r="U13" s="49">
        <f t="shared" si="3"/>
        <v>1</v>
      </c>
      <c r="V13" s="42">
        <v>79</v>
      </c>
      <c r="W13" s="43">
        <v>48</v>
      </c>
      <c r="X13" s="43">
        <v>8</v>
      </c>
      <c r="Y13" s="43">
        <v>23</v>
      </c>
      <c r="Z13" s="49">
        <f t="shared" si="4"/>
        <v>0.7088607594936709</v>
      </c>
      <c r="AA13" s="42">
        <v>40</v>
      </c>
      <c r="AB13" s="43">
        <v>24</v>
      </c>
      <c r="AC13" s="43">
        <v>0</v>
      </c>
      <c r="AD13" s="43">
        <v>16</v>
      </c>
      <c r="AE13" s="49">
        <f t="shared" si="5"/>
        <v>0.6</v>
      </c>
      <c r="AF13" s="42">
        <v>235</v>
      </c>
      <c r="AG13" s="43">
        <v>191</v>
      </c>
      <c r="AH13" s="43">
        <v>2</v>
      </c>
      <c r="AI13" s="43">
        <v>42</v>
      </c>
      <c r="AJ13" s="50">
        <f t="shared" si="6"/>
        <v>0.8212765957446808</v>
      </c>
      <c r="AK13" s="42"/>
      <c r="AO13" s="49"/>
    </row>
    <row r="14" spans="1:41" s="43" customFormat="1" ht="10.5">
      <c r="A14" s="43" t="s">
        <v>10</v>
      </c>
      <c r="B14" s="42">
        <v>481</v>
      </c>
      <c r="C14" s="43">
        <v>402</v>
      </c>
      <c r="D14" s="43">
        <v>17</v>
      </c>
      <c r="E14" s="43">
        <v>63</v>
      </c>
      <c r="F14" s="49">
        <f t="shared" si="0"/>
        <v>0.8711018711018711</v>
      </c>
      <c r="G14" s="42">
        <v>2243</v>
      </c>
      <c r="H14" s="43">
        <v>1700</v>
      </c>
      <c r="I14" s="43">
        <v>196</v>
      </c>
      <c r="J14" s="43">
        <v>351</v>
      </c>
      <c r="K14" s="49">
        <f t="shared" si="1"/>
        <v>0.845296477931342</v>
      </c>
      <c r="L14" s="42">
        <v>124</v>
      </c>
      <c r="M14" s="43">
        <v>105</v>
      </c>
      <c r="N14" s="43">
        <v>9</v>
      </c>
      <c r="O14" s="43">
        <v>10</v>
      </c>
      <c r="P14" s="49">
        <f t="shared" si="2"/>
        <v>0.9193548387096774</v>
      </c>
      <c r="Q14" s="43">
        <v>19</v>
      </c>
      <c r="R14" s="43">
        <v>18</v>
      </c>
      <c r="S14" s="43">
        <v>0</v>
      </c>
      <c r="T14" s="43">
        <v>1</v>
      </c>
      <c r="U14" s="49">
        <f t="shared" si="3"/>
        <v>0.9473684210526315</v>
      </c>
      <c r="V14" s="42">
        <v>42</v>
      </c>
      <c r="W14" s="43">
        <v>33</v>
      </c>
      <c r="X14" s="43">
        <v>3</v>
      </c>
      <c r="Y14" s="43">
        <v>6</v>
      </c>
      <c r="Z14" s="49">
        <f t="shared" si="4"/>
        <v>0.8571428571428571</v>
      </c>
      <c r="AA14" s="42">
        <v>37</v>
      </c>
      <c r="AB14" s="43">
        <v>32</v>
      </c>
      <c r="AC14" s="43">
        <v>0</v>
      </c>
      <c r="AD14" s="43">
        <v>5</v>
      </c>
      <c r="AE14" s="49">
        <f t="shared" si="5"/>
        <v>0.8648648648648649</v>
      </c>
      <c r="AF14" s="42">
        <v>22</v>
      </c>
      <c r="AG14" s="43">
        <v>20</v>
      </c>
      <c r="AH14" s="43">
        <v>0</v>
      </c>
      <c r="AI14" s="43">
        <v>2</v>
      </c>
      <c r="AJ14" s="50">
        <f t="shared" si="6"/>
        <v>0.9090909090909091</v>
      </c>
      <c r="AK14" s="42"/>
      <c r="AO14" s="49"/>
    </row>
    <row r="15" spans="1:41" s="43" customFormat="1" ht="10.5">
      <c r="A15" s="43" t="s">
        <v>11</v>
      </c>
      <c r="B15" s="42">
        <v>55</v>
      </c>
      <c r="C15" s="43">
        <v>38</v>
      </c>
      <c r="D15" s="43">
        <v>0</v>
      </c>
      <c r="E15" s="43">
        <v>55</v>
      </c>
      <c r="F15" s="49">
        <f t="shared" si="0"/>
        <v>0.6909090909090909</v>
      </c>
      <c r="G15" s="42">
        <v>23</v>
      </c>
      <c r="H15" s="43">
        <v>14</v>
      </c>
      <c r="I15" s="43">
        <v>0</v>
      </c>
      <c r="J15" s="43">
        <v>23</v>
      </c>
      <c r="K15" s="49">
        <f t="shared" si="1"/>
        <v>0.6086956521739131</v>
      </c>
      <c r="L15" s="42">
        <v>14</v>
      </c>
      <c r="M15" s="43">
        <v>11</v>
      </c>
      <c r="N15" s="43">
        <v>0</v>
      </c>
      <c r="O15" s="43">
        <v>14</v>
      </c>
      <c r="P15" s="49">
        <f t="shared" si="2"/>
        <v>0.7857142857142857</v>
      </c>
      <c r="Q15" s="43">
        <v>12</v>
      </c>
      <c r="R15" s="43">
        <v>7</v>
      </c>
      <c r="S15" s="43">
        <v>0</v>
      </c>
      <c r="T15" s="43">
        <v>12</v>
      </c>
      <c r="U15" s="49">
        <f t="shared" si="3"/>
        <v>0.5833333333333334</v>
      </c>
      <c r="V15" s="42">
        <v>3</v>
      </c>
      <c r="W15" s="43">
        <v>0</v>
      </c>
      <c r="X15" s="43">
        <v>0</v>
      </c>
      <c r="Y15" s="43">
        <v>3</v>
      </c>
      <c r="Z15" s="49">
        <f t="shared" si="4"/>
        <v>0</v>
      </c>
      <c r="AA15" s="42">
        <v>1</v>
      </c>
      <c r="AB15" s="43">
        <v>1</v>
      </c>
      <c r="AC15" s="43">
        <v>0</v>
      </c>
      <c r="AD15" s="43">
        <v>1</v>
      </c>
      <c r="AE15" s="49">
        <f t="shared" si="5"/>
        <v>1</v>
      </c>
      <c r="AF15" s="42">
        <v>98</v>
      </c>
      <c r="AG15" s="43">
        <v>70</v>
      </c>
      <c r="AH15" s="43">
        <v>0</v>
      </c>
      <c r="AI15" s="43">
        <v>98</v>
      </c>
      <c r="AJ15" s="50">
        <f t="shared" si="6"/>
        <v>0.7142857142857143</v>
      </c>
      <c r="AK15" s="42"/>
      <c r="AO15" s="49"/>
    </row>
    <row r="16" spans="1:41" s="43" customFormat="1" ht="10.5">
      <c r="A16" s="43" t="s">
        <v>12</v>
      </c>
      <c r="B16" s="42">
        <v>30</v>
      </c>
      <c r="C16" s="43">
        <v>22</v>
      </c>
      <c r="D16" s="43">
        <v>0</v>
      </c>
      <c r="E16" s="43">
        <v>0</v>
      </c>
      <c r="F16" s="49">
        <f t="shared" si="0"/>
        <v>0.7333333333333333</v>
      </c>
      <c r="G16" s="42">
        <v>299</v>
      </c>
      <c r="H16" s="43">
        <v>168</v>
      </c>
      <c r="I16" s="43">
        <v>0</v>
      </c>
      <c r="J16" s="43">
        <v>0</v>
      </c>
      <c r="K16" s="49">
        <f t="shared" si="1"/>
        <v>0.5618729096989966</v>
      </c>
      <c r="L16" s="42">
        <v>20</v>
      </c>
      <c r="M16" s="43">
        <v>16</v>
      </c>
      <c r="N16" s="43">
        <v>0</v>
      </c>
      <c r="O16" s="43">
        <v>0</v>
      </c>
      <c r="P16" s="49">
        <f t="shared" si="2"/>
        <v>0.8</v>
      </c>
      <c r="Q16" s="43">
        <v>20</v>
      </c>
      <c r="R16" s="43">
        <v>16</v>
      </c>
      <c r="S16" s="43">
        <v>0</v>
      </c>
      <c r="T16" s="43">
        <v>0</v>
      </c>
      <c r="U16" s="49">
        <f t="shared" si="3"/>
        <v>0.8</v>
      </c>
      <c r="V16" s="42">
        <v>166</v>
      </c>
      <c r="W16" s="43">
        <v>77</v>
      </c>
      <c r="X16" s="43">
        <v>0</v>
      </c>
      <c r="Y16" s="43">
        <v>0</v>
      </c>
      <c r="Z16" s="49">
        <f t="shared" si="4"/>
        <v>0.463855421686747</v>
      </c>
      <c r="AA16" s="42">
        <v>0</v>
      </c>
      <c r="AB16" s="43">
        <v>0</v>
      </c>
      <c r="AC16" s="43">
        <v>0</v>
      </c>
      <c r="AD16" s="43">
        <v>0</v>
      </c>
      <c r="AE16" s="49" t="e">
        <f t="shared" si="5"/>
        <v>#DIV/0!</v>
      </c>
      <c r="AF16" s="42">
        <v>22</v>
      </c>
      <c r="AG16" s="43">
        <v>13</v>
      </c>
      <c r="AH16" s="43">
        <v>0</v>
      </c>
      <c r="AI16" s="43">
        <v>0</v>
      </c>
      <c r="AJ16" s="50">
        <f t="shared" si="6"/>
        <v>0.5909090909090909</v>
      </c>
      <c r="AK16" s="42"/>
      <c r="AO16" s="49"/>
    </row>
    <row r="17" spans="1:41" s="43" customFormat="1" ht="10.5">
      <c r="A17" s="43" t="s">
        <v>13</v>
      </c>
      <c r="B17" s="42">
        <v>5</v>
      </c>
      <c r="C17" s="43">
        <v>0</v>
      </c>
      <c r="D17" s="43">
        <v>0</v>
      </c>
      <c r="E17" s="43">
        <v>5</v>
      </c>
      <c r="F17" s="49">
        <f t="shared" si="0"/>
        <v>0</v>
      </c>
      <c r="G17" s="42">
        <v>57</v>
      </c>
      <c r="H17" s="43">
        <v>22</v>
      </c>
      <c r="I17" s="43">
        <v>0</v>
      </c>
      <c r="J17" s="43">
        <v>35</v>
      </c>
      <c r="K17" s="49">
        <f t="shared" si="1"/>
        <v>0.38596491228070173</v>
      </c>
      <c r="L17" s="42">
        <v>32</v>
      </c>
      <c r="M17" s="43">
        <v>9</v>
      </c>
      <c r="N17" s="43">
        <v>0</v>
      </c>
      <c r="O17" s="43">
        <v>23</v>
      </c>
      <c r="P17" s="49">
        <f t="shared" si="2"/>
        <v>0.28125</v>
      </c>
      <c r="Q17" s="43">
        <v>2</v>
      </c>
      <c r="R17" s="43">
        <v>0</v>
      </c>
      <c r="S17" s="43">
        <v>0</v>
      </c>
      <c r="T17" s="43">
        <v>2</v>
      </c>
      <c r="U17" s="49">
        <f t="shared" si="3"/>
        <v>0</v>
      </c>
      <c r="V17" s="42">
        <v>5</v>
      </c>
      <c r="W17" s="43">
        <v>1</v>
      </c>
      <c r="X17" s="43">
        <v>0</v>
      </c>
      <c r="Y17" s="43">
        <v>4</v>
      </c>
      <c r="Z17" s="49">
        <f t="shared" si="4"/>
        <v>0.2</v>
      </c>
      <c r="AA17" s="42">
        <v>0</v>
      </c>
      <c r="AB17" s="43">
        <v>0</v>
      </c>
      <c r="AC17" s="43">
        <v>0</v>
      </c>
      <c r="AD17" s="43">
        <v>0</v>
      </c>
      <c r="AE17" s="49" t="e">
        <f t="shared" si="5"/>
        <v>#DIV/0!</v>
      </c>
      <c r="AF17" s="42">
        <v>24</v>
      </c>
      <c r="AG17" s="43">
        <v>12</v>
      </c>
      <c r="AH17" s="43">
        <v>0</v>
      </c>
      <c r="AI17" s="43">
        <v>11</v>
      </c>
      <c r="AJ17" s="50">
        <f t="shared" si="6"/>
        <v>0.5</v>
      </c>
      <c r="AK17" s="42"/>
      <c r="AO17" s="49"/>
    </row>
    <row r="18" spans="1:41" s="43" customFormat="1" ht="10.5">
      <c r="A18" s="43" t="s">
        <v>14</v>
      </c>
      <c r="B18" s="42">
        <v>14</v>
      </c>
      <c r="C18" s="43">
        <v>13</v>
      </c>
      <c r="D18" s="43">
        <v>0</v>
      </c>
      <c r="E18" s="43">
        <v>1</v>
      </c>
      <c r="F18" s="49">
        <f t="shared" si="0"/>
        <v>0.9285714285714286</v>
      </c>
      <c r="G18" s="42">
        <v>38</v>
      </c>
      <c r="H18" s="43">
        <v>36</v>
      </c>
      <c r="I18" s="43">
        <v>0</v>
      </c>
      <c r="J18" s="43">
        <v>2</v>
      </c>
      <c r="K18" s="49">
        <f t="shared" si="1"/>
        <v>0.9473684210526315</v>
      </c>
      <c r="L18" s="42">
        <v>13</v>
      </c>
      <c r="M18" s="43">
        <v>11</v>
      </c>
      <c r="N18" s="43">
        <v>0</v>
      </c>
      <c r="O18" s="43">
        <v>2</v>
      </c>
      <c r="P18" s="49">
        <f t="shared" si="2"/>
        <v>0.8461538461538461</v>
      </c>
      <c r="Q18" s="43">
        <v>12</v>
      </c>
      <c r="R18" s="43">
        <v>12</v>
      </c>
      <c r="S18" s="43">
        <v>0</v>
      </c>
      <c r="T18" s="43">
        <v>0</v>
      </c>
      <c r="U18" s="49">
        <f t="shared" si="3"/>
        <v>1</v>
      </c>
      <c r="V18" s="42">
        <v>0</v>
      </c>
      <c r="W18" s="43">
        <v>0</v>
      </c>
      <c r="X18" s="43">
        <v>0</v>
      </c>
      <c r="Y18" s="43">
        <v>0</v>
      </c>
      <c r="Z18" s="49"/>
      <c r="AA18" s="42">
        <v>0</v>
      </c>
      <c r="AB18" s="43">
        <v>0</v>
      </c>
      <c r="AC18" s="43">
        <v>0</v>
      </c>
      <c r="AD18" s="43">
        <v>0</v>
      </c>
      <c r="AE18" s="49"/>
      <c r="AF18" s="42">
        <v>46</v>
      </c>
      <c r="AG18" s="43">
        <v>34</v>
      </c>
      <c r="AH18" s="43">
        <v>5</v>
      </c>
      <c r="AI18" s="43">
        <v>7</v>
      </c>
      <c r="AJ18" s="50"/>
      <c r="AK18" s="42"/>
      <c r="AO18" s="49"/>
    </row>
    <row r="19" spans="1:41" s="43" customFormat="1" ht="10.5">
      <c r="A19" s="43" t="s">
        <v>15</v>
      </c>
      <c r="B19" s="42">
        <v>31</v>
      </c>
      <c r="C19" s="43">
        <v>21</v>
      </c>
      <c r="D19" s="43">
        <v>2</v>
      </c>
      <c r="E19" s="43">
        <v>8</v>
      </c>
      <c r="F19" s="49">
        <f t="shared" si="0"/>
        <v>0.7419354838709677</v>
      </c>
      <c r="G19" s="42">
        <v>198</v>
      </c>
      <c r="H19" s="43">
        <v>130</v>
      </c>
      <c r="I19" s="43">
        <v>12</v>
      </c>
      <c r="J19" s="43">
        <v>56</v>
      </c>
      <c r="K19" s="49">
        <f t="shared" si="1"/>
        <v>0.7171717171717171</v>
      </c>
      <c r="L19" s="42">
        <v>23</v>
      </c>
      <c r="M19" s="43">
        <v>19</v>
      </c>
      <c r="N19" s="43">
        <v>0</v>
      </c>
      <c r="O19" s="43">
        <v>4</v>
      </c>
      <c r="P19" s="49">
        <f t="shared" si="2"/>
        <v>0.8260869565217391</v>
      </c>
      <c r="Q19" s="43">
        <v>38</v>
      </c>
      <c r="R19" s="43">
        <v>32</v>
      </c>
      <c r="S19" s="43">
        <v>1</v>
      </c>
      <c r="T19" s="43">
        <v>5</v>
      </c>
      <c r="U19" s="49">
        <f t="shared" si="3"/>
        <v>0.868421052631579</v>
      </c>
      <c r="V19" s="42">
        <v>26</v>
      </c>
      <c r="W19" s="43">
        <v>20</v>
      </c>
      <c r="X19" s="43">
        <v>1</v>
      </c>
      <c r="Y19" s="43">
        <v>5</v>
      </c>
      <c r="Z19" s="49">
        <f t="shared" si="4"/>
        <v>0.8076923076923077</v>
      </c>
      <c r="AA19" s="42">
        <v>29</v>
      </c>
      <c r="AB19" s="43">
        <v>19</v>
      </c>
      <c r="AC19" s="43">
        <v>3</v>
      </c>
      <c r="AD19" s="43">
        <v>7</v>
      </c>
      <c r="AE19" s="49">
        <f t="shared" si="5"/>
        <v>0.7586206896551724</v>
      </c>
      <c r="AF19" s="42">
        <v>194</v>
      </c>
      <c r="AG19" s="43">
        <v>78</v>
      </c>
      <c r="AH19" s="43">
        <v>0</v>
      </c>
      <c r="AI19" s="43">
        <v>0</v>
      </c>
      <c r="AJ19" s="50">
        <f t="shared" si="6"/>
        <v>0.4020618556701031</v>
      </c>
      <c r="AK19" s="42"/>
      <c r="AO19" s="49"/>
    </row>
    <row r="20" spans="1:41" s="43" customFormat="1" ht="10.5">
      <c r="A20" s="43" t="s">
        <v>16</v>
      </c>
      <c r="B20" s="42">
        <v>114</v>
      </c>
      <c r="C20" s="43">
        <v>108</v>
      </c>
      <c r="D20" s="43">
        <v>0</v>
      </c>
      <c r="E20" s="43">
        <v>3</v>
      </c>
      <c r="F20" s="49">
        <f t="shared" si="0"/>
        <v>0.9473684210526315</v>
      </c>
      <c r="G20" s="42">
        <v>350</v>
      </c>
      <c r="H20" s="43">
        <v>331</v>
      </c>
      <c r="I20" s="43">
        <v>3</v>
      </c>
      <c r="J20" s="43">
        <v>6</v>
      </c>
      <c r="K20" s="49">
        <f t="shared" si="1"/>
        <v>0.9542857142857143</v>
      </c>
      <c r="L20" s="42">
        <v>26</v>
      </c>
      <c r="M20" s="43">
        <v>25</v>
      </c>
      <c r="N20" s="43">
        <v>1</v>
      </c>
      <c r="O20" s="43">
        <v>0</v>
      </c>
      <c r="P20" s="49">
        <f t="shared" si="2"/>
        <v>1</v>
      </c>
      <c r="Q20" s="43">
        <v>9</v>
      </c>
      <c r="R20" s="43">
        <v>9</v>
      </c>
      <c r="S20" s="43">
        <v>0</v>
      </c>
      <c r="T20" s="43">
        <v>0</v>
      </c>
      <c r="U20" s="49">
        <f t="shared" si="3"/>
        <v>1</v>
      </c>
      <c r="V20" s="42">
        <v>8</v>
      </c>
      <c r="W20" s="43">
        <v>8</v>
      </c>
      <c r="X20" s="43">
        <v>0</v>
      </c>
      <c r="Y20" s="43">
        <v>0</v>
      </c>
      <c r="Z20" s="49">
        <f t="shared" si="4"/>
        <v>1</v>
      </c>
      <c r="AA20" s="42">
        <v>67</v>
      </c>
      <c r="AB20" s="43">
        <v>54</v>
      </c>
      <c r="AC20" s="43">
        <v>0</v>
      </c>
      <c r="AD20" s="43">
        <v>11</v>
      </c>
      <c r="AE20" s="49">
        <f t="shared" si="5"/>
        <v>0.8059701492537313</v>
      </c>
      <c r="AF20" s="42">
        <v>0</v>
      </c>
      <c r="AG20" s="43">
        <v>0</v>
      </c>
      <c r="AH20" s="43">
        <v>0</v>
      </c>
      <c r="AI20" s="43">
        <v>0</v>
      </c>
      <c r="AJ20" s="50" t="e">
        <f t="shared" si="6"/>
        <v>#DIV/0!</v>
      </c>
      <c r="AK20" s="42"/>
      <c r="AO20" s="49"/>
    </row>
    <row r="21" spans="1:41" s="43" customFormat="1" ht="10.5">
      <c r="A21" s="43" t="s">
        <v>17</v>
      </c>
      <c r="B21" s="42">
        <v>6</v>
      </c>
      <c r="C21" s="43">
        <v>3</v>
      </c>
      <c r="D21" s="43">
        <v>0</v>
      </c>
      <c r="E21" s="43">
        <v>0</v>
      </c>
      <c r="F21" s="49">
        <f t="shared" si="0"/>
        <v>0.5</v>
      </c>
      <c r="G21" s="42">
        <v>113</v>
      </c>
      <c r="H21" s="43">
        <v>74</v>
      </c>
      <c r="I21" s="43">
        <v>0</v>
      </c>
      <c r="J21" s="43">
        <v>1</v>
      </c>
      <c r="K21" s="49">
        <f t="shared" si="1"/>
        <v>0.6548672566371682</v>
      </c>
      <c r="L21" s="42">
        <v>32</v>
      </c>
      <c r="M21" s="43">
        <v>24</v>
      </c>
      <c r="N21" s="43">
        <v>0</v>
      </c>
      <c r="O21" s="43">
        <v>0</v>
      </c>
      <c r="P21" s="49">
        <f t="shared" si="2"/>
        <v>0.75</v>
      </c>
      <c r="Q21" s="43">
        <v>6</v>
      </c>
      <c r="R21" s="43">
        <v>3</v>
      </c>
      <c r="S21" s="43">
        <v>0</v>
      </c>
      <c r="T21" s="43">
        <v>0</v>
      </c>
      <c r="U21" s="49">
        <f t="shared" si="3"/>
        <v>0.5</v>
      </c>
      <c r="V21" s="42">
        <v>91</v>
      </c>
      <c r="W21" s="43">
        <v>76</v>
      </c>
      <c r="X21" s="43">
        <v>0</v>
      </c>
      <c r="Y21" s="43">
        <v>0</v>
      </c>
      <c r="Z21" s="49">
        <f t="shared" si="4"/>
        <v>0.8351648351648352</v>
      </c>
      <c r="AA21" s="42">
        <v>152</v>
      </c>
      <c r="AB21" s="43">
        <v>101</v>
      </c>
      <c r="AC21" s="43">
        <v>0</v>
      </c>
      <c r="AD21" s="43">
        <v>0</v>
      </c>
      <c r="AE21" s="49">
        <f t="shared" si="5"/>
        <v>0.6644736842105263</v>
      </c>
      <c r="AF21" s="42">
        <v>377</v>
      </c>
      <c r="AG21" s="43">
        <v>299</v>
      </c>
      <c r="AH21" s="43">
        <v>0</v>
      </c>
      <c r="AI21" s="43">
        <v>1</v>
      </c>
      <c r="AJ21" s="50">
        <f t="shared" si="6"/>
        <v>0.7931034482758621</v>
      </c>
      <c r="AK21" s="42"/>
      <c r="AO21" s="49"/>
    </row>
    <row r="22" spans="1:41" s="43" customFormat="1" ht="10.5">
      <c r="A22" s="43" t="s">
        <v>18</v>
      </c>
      <c r="B22" s="42">
        <v>18</v>
      </c>
      <c r="C22" s="43">
        <v>10</v>
      </c>
      <c r="D22" s="43">
        <v>2</v>
      </c>
      <c r="E22" s="43">
        <v>6</v>
      </c>
      <c r="F22" s="49">
        <f t="shared" si="0"/>
        <v>0.6666666666666666</v>
      </c>
      <c r="G22" s="42">
        <v>33</v>
      </c>
      <c r="H22" s="43">
        <v>21</v>
      </c>
      <c r="I22" s="43">
        <v>4</v>
      </c>
      <c r="J22" s="43">
        <v>8</v>
      </c>
      <c r="K22" s="49">
        <f t="shared" si="1"/>
        <v>0.7575757575757576</v>
      </c>
      <c r="L22" s="42">
        <v>21</v>
      </c>
      <c r="M22" s="43">
        <v>16</v>
      </c>
      <c r="N22" s="43">
        <v>2</v>
      </c>
      <c r="O22" s="43">
        <v>3</v>
      </c>
      <c r="P22" s="49">
        <f t="shared" si="2"/>
        <v>0.8571428571428571</v>
      </c>
      <c r="Q22" s="43">
        <v>9</v>
      </c>
      <c r="R22" s="43">
        <v>7</v>
      </c>
      <c r="S22" s="43">
        <v>1</v>
      </c>
      <c r="T22" s="43">
        <v>1</v>
      </c>
      <c r="U22" s="49">
        <f t="shared" si="3"/>
        <v>0.8888888888888888</v>
      </c>
      <c r="V22" s="42">
        <v>9</v>
      </c>
      <c r="W22" s="43">
        <v>9</v>
      </c>
      <c r="X22" s="43">
        <v>0</v>
      </c>
      <c r="Y22" s="43">
        <v>0</v>
      </c>
      <c r="Z22" s="49">
        <f t="shared" si="4"/>
        <v>1</v>
      </c>
      <c r="AA22" s="42">
        <v>1</v>
      </c>
      <c r="AB22" s="43">
        <v>0</v>
      </c>
      <c r="AC22" s="43">
        <v>0</v>
      </c>
      <c r="AD22" s="43">
        <v>1</v>
      </c>
      <c r="AE22" s="49">
        <f t="shared" si="5"/>
        <v>0</v>
      </c>
      <c r="AF22" s="42">
        <v>25</v>
      </c>
      <c r="AG22" s="43">
        <v>0</v>
      </c>
      <c r="AH22" s="43">
        <v>0</v>
      </c>
      <c r="AI22" s="43">
        <v>0</v>
      </c>
      <c r="AJ22" s="50">
        <f t="shared" si="6"/>
        <v>0</v>
      </c>
      <c r="AK22" s="42"/>
      <c r="AO22" s="49"/>
    </row>
    <row r="23" spans="1:41" s="43" customFormat="1" ht="10.5">
      <c r="A23" s="43" t="s">
        <v>19</v>
      </c>
      <c r="B23" s="42">
        <v>4</v>
      </c>
      <c r="C23" s="43">
        <v>4</v>
      </c>
      <c r="D23" s="43">
        <v>0</v>
      </c>
      <c r="E23" s="43">
        <v>4</v>
      </c>
      <c r="F23" s="49">
        <f t="shared" si="0"/>
        <v>1</v>
      </c>
      <c r="G23" s="42">
        <v>6</v>
      </c>
      <c r="H23" s="43">
        <v>6</v>
      </c>
      <c r="I23" s="43">
        <v>0</v>
      </c>
      <c r="J23" s="43">
        <v>6</v>
      </c>
      <c r="K23" s="49">
        <f t="shared" si="1"/>
        <v>1</v>
      </c>
      <c r="L23" s="42">
        <v>0</v>
      </c>
      <c r="M23" s="43">
        <v>0</v>
      </c>
      <c r="N23" s="43">
        <v>0</v>
      </c>
      <c r="O23" s="43">
        <v>0</v>
      </c>
      <c r="P23" s="49" t="e">
        <f t="shared" si="2"/>
        <v>#DIV/0!</v>
      </c>
      <c r="Q23" s="43">
        <v>0</v>
      </c>
      <c r="R23" s="43">
        <v>0</v>
      </c>
      <c r="S23" s="43">
        <v>0</v>
      </c>
      <c r="T23" s="43">
        <v>0</v>
      </c>
      <c r="U23" s="49" t="e">
        <f t="shared" si="3"/>
        <v>#DIV/0!</v>
      </c>
      <c r="V23" s="42">
        <v>5</v>
      </c>
      <c r="W23" s="43">
        <v>4</v>
      </c>
      <c r="X23" s="43">
        <v>0</v>
      </c>
      <c r="Y23" s="43">
        <v>5</v>
      </c>
      <c r="Z23" s="49">
        <f t="shared" si="4"/>
        <v>0.8</v>
      </c>
      <c r="AA23" s="42">
        <v>0</v>
      </c>
      <c r="AB23" s="43">
        <v>0</v>
      </c>
      <c r="AC23" s="43">
        <v>0</v>
      </c>
      <c r="AD23" s="43">
        <v>0</v>
      </c>
      <c r="AE23" s="49" t="e">
        <f t="shared" si="5"/>
        <v>#DIV/0!</v>
      </c>
      <c r="AF23" s="42">
        <v>36</v>
      </c>
      <c r="AG23" s="43">
        <v>24</v>
      </c>
      <c r="AH23" s="43">
        <v>0</v>
      </c>
      <c r="AI23" s="43">
        <v>36</v>
      </c>
      <c r="AJ23" s="50">
        <f t="shared" si="6"/>
        <v>0.6666666666666666</v>
      </c>
      <c r="AK23" s="42"/>
      <c r="AO23" s="49"/>
    </row>
    <row r="24" spans="1:41" s="43" customFormat="1" ht="10.5">
      <c r="A24" s="43" t="s">
        <v>20</v>
      </c>
      <c r="B24" s="42">
        <v>9</v>
      </c>
      <c r="C24" s="43">
        <v>8</v>
      </c>
      <c r="D24" s="43">
        <v>0</v>
      </c>
      <c r="E24" s="43">
        <v>1</v>
      </c>
      <c r="F24" s="49">
        <f t="shared" si="0"/>
        <v>0.8888888888888888</v>
      </c>
      <c r="G24" s="42">
        <v>17</v>
      </c>
      <c r="H24" s="43">
        <v>16</v>
      </c>
      <c r="I24" s="43">
        <v>0</v>
      </c>
      <c r="J24" s="43">
        <v>1</v>
      </c>
      <c r="K24" s="49">
        <f t="shared" si="1"/>
        <v>0.9411764705882353</v>
      </c>
      <c r="L24" s="42">
        <v>12</v>
      </c>
      <c r="M24" s="43">
        <v>10</v>
      </c>
      <c r="N24" s="43">
        <v>0</v>
      </c>
      <c r="O24" s="43">
        <v>2</v>
      </c>
      <c r="P24" s="49">
        <f t="shared" si="2"/>
        <v>0.8333333333333334</v>
      </c>
      <c r="Q24" s="43">
        <v>5</v>
      </c>
      <c r="R24" s="43">
        <v>5</v>
      </c>
      <c r="S24" s="43">
        <v>0</v>
      </c>
      <c r="T24" s="43">
        <v>0</v>
      </c>
      <c r="U24" s="49">
        <f t="shared" si="3"/>
        <v>1</v>
      </c>
      <c r="V24" s="42">
        <v>3</v>
      </c>
      <c r="W24" s="43">
        <v>2</v>
      </c>
      <c r="X24" s="43">
        <v>0</v>
      </c>
      <c r="Y24" s="43">
        <v>1</v>
      </c>
      <c r="Z24" s="49">
        <f t="shared" si="4"/>
        <v>0.6666666666666666</v>
      </c>
      <c r="AA24" s="42">
        <v>0</v>
      </c>
      <c r="AB24" s="43">
        <v>0</v>
      </c>
      <c r="AC24" s="43">
        <v>0</v>
      </c>
      <c r="AD24" s="43">
        <v>0</v>
      </c>
      <c r="AE24" s="49" t="e">
        <f t="shared" si="5"/>
        <v>#DIV/0!</v>
      </c>
      <c r="AF24" s="42">
        <v>0</v>
      </c>
      <c r="AG24" s="43">
        <v>0</v>
      </c>
      <c r="AH24" s="43">
        <v>0</v>
      </c>
      <c r="AI24" s="43">
        <v>0</v>
      </c>
      <c r="AJ24" s="50" t="e">
        <f t="shared" si="6"/>
        <v>#DIV/0!</v>
      </c>
      <c r="AK24" s="42"/>
      <c r="AO24" s="49"/>
    </row>
    <row r="25" spans="1:41" s="43" customFormat="1" ht="10.5">
      <c r="A25" s="56" t="s">
        <v>21</v>
      </c>
      <c r="B25" s="41" t="s">
        <v>88</v>
      </c>
      <c r="C25" s="52"/>
      <c r="D25" s="52"/>
      <c r="E25" s="52"/>
      <c r="F25" s="53"/>
      <c r="G25" s="54"/>
      <c r="H25" s="52"/>
      <c r="I25" s="52"/>
      <c r="J25" s="52"/>
      <c r="K25" s="53"/>
      <c r="L25" s="54"/>
      <c r="M25" s="52"/>
      <c r="N25" s="52"/>
      <c r="O25" s="52"/>
      <c r="P25" s="53"/>
      <c r="Q25" s="52"/>
      <c r="R25" s="52"/>
      <c r="S25" s="52"/>
      <c r="T25" s="52"/>
      <c r="U25" s="53"/>
      <c r="V25" s="54"/>
      <c r="W25" s="52"/>
      <c r="X25" s="52"/>
      <c r="Y25" s="52"/>
      <c r="Z25" s="53"/>
      <c r="AA25" s="54"/>
      <c r="AB25" s="52"/>
      <c r="AC25" s="52"/>
      <c r="AD25" s="52"/>
      <c r="AE25" s="53"/>
      <c r="AF25" s="54"/>
      <c r="AG25" s="52"/>
      <c r="AH25" s="52"/>
      <c r="AI25" s="52"/>
      <c r="AJ25" s="55"/>
      <c r="AK25" s="42"/>
      <c r="AO25" s="49"/>
    </row>
    <row r="26" spans="1:41" s="43" customFormat="1" ht="10.5">
      <c r="A26" s="43" t="s">
        <v>22</v>
      </c>
      <c r="B26" s="42">
        <v>25</v>
      </c>
      <c r="C26" s="43">
        <v>13</v>
      </c>
      <c r="D26" s="43">
        <v>3</v>
      </c>
      <c r="E26" s="43">
        <v>1</v>
      </c>
      <c r="F26" s="49">
        <f t="shared" si="0"/>
        <v>0.64</v>
      </c>
      <c r="G26" s="42">
        <v>31</v>
      </c>
      <c r="H26" s="43">
        <v>17</v>
      </c>
      <c r="I26" s="43">
        <v>5</v>
      </c>
      <c r="J26" s="43">
        <v>1</v>
      </c>
      <c r="K26" s="49">
        <f t="shared" si="1"/>
        <v>0.7096774193548387</v>
      </c>
      <c r="L26" s="42">
        <v>18</v>
      </c>
      <c r="M26" s="43">
        <v>9</v>
      </c>
      <c r="N26" s="43">
        <v>4</v>
      </c>
      <c r="O26" s="43">
        <v>1</v>
      </c>
      <c r="P26" s="49">
        <f t="shared" si="2"/>
        <v>0.7222222222222222</v>
      </c>
      <c r="Q26" s="43">
        <v>6</v>
      </c>
      <c r="R26" s="43">
        <v>2</v>
      </c>
      <c r="S26" s="43">
        <v>1</v>
      </c>
      <c r="T26" s="43">
        <v>0</v>
      </c>
      <c r="U26" s="49">
        <f t="shared" si="3"/>
        <v>0.5</v>
      </c>
      <c r="V26" s="42">
        <v>157</v>
      </c>
      <c r="W26" s="43">
        <v>73</v>
      </c>
      <c r="X26" s="43">
        <v>49</v>
      </c>
      <c r="Y26" s="43">
        <v>34</v>
      </c>
      <c r="Z26" s="49">
        <f t="shared" si="4"/>
        <v>0.7770700636942676</v>
      </c>
      <c r="AA26" s="42">
        <v>1</v>
      </c>
      <c r="AB26" s="43">
        <v>0</v>
      </c>
      <c r="AC26" s="43">
        <v>1</v>
      </c>
      <c r="AD26" s="43">
        <v>0</v>
      </c>
      <c r="AE26" s="49">
        <f t="shared" si="5"/>
        <v>1</v>
      </c>
      <c r="AF26" s="42">
        <v>0</v>
      </c>
      <c r="AG26" s="43">
        <v>0</v>
      </c>
      <c r="AH26" s="43">
        <v>0</v>
      </c>
      <c r="AI26" s="43">
        <v>0</v>
      </c>
      <c r="AJ26" s="50" t="e">
        <f t="shared" si="6"/>
        <v>#DIV/0!</v>
      </c>
      <c r="AK26" s="42"/>
      <c r="AO26" s="49"/>
    </row>
    <row r="27" spans="1:41" s="43" customFormat="1" ht="10.5">
      <c r="A27" s="43" t="s">
        <v>23</v>
      </c>
      <c r="B27" s="42">
        <v>12</v>
      </c>
      <c r="C27" s="43">
        <v>7</v>
      </c>
      <c r="D27" s="43">
        <v>0</v>
      </c>
      <c r="E27" s="43">
        <v>5</v>
      </c>
      <c r="F27" s="49">
        <f t="shared" si="0"/>
        <v>0.5833333333333334</v>
      </c>
      <c r="G27" s="42">
        <v>61</v>
      </c>
      <c r="H27" s="43">
        <v>51</v>
      </c>
      <c r="I27" s="43">
        <v>4</v>
      </c>
      <c r="J27" s="43">
        <v>6</v>
      </c>
      <c r="K27" s="49">
        <f t="shared" si="1"/>
        <v>0.9016393442622951</v>
      </c>
      <c r="L27" s="42">
        <v>11</v>
      </c>
      <c r="M27" s="43">
        <v>10</v>
      </c>
      <c r="N27" s="43">
        <v>0</v>
      </c>
      <c r="O27" s="43">
        <v>1</v>
      </c>
      <c r="P27" s="49">
        <f t="shared" si="2"/>
        <v>0.9090909090909091</v>
      </c>
      <c r="Q27" s="43">
        <v>2</v>
      </c>
      <c r="R27" s="43">
        <v>2</v>
      </c>
      <c r="S27" s="43">
        <v>0</v>
      </c>
      <c r="T27" s="43">
        <v>0</v>
      </c>
      <c r="U27" s="49">
        <f t="shared" si="3"/>
        <v>1</v>
      </c>
      <c r="V27" s="42">
        <v>8</v>
      </c>
      <c r="W27" s="43">
        <v>7</v>
      </c>
      <c r="X27" s="43">
        <v>0</v>
      </c>
      <c r="Y27" s="43">
        <v>1</v>
      </c>
      <c r="Z27" s="49">
        <f t="shared" si="4"/>
        <v>0.875</v>
      </c>
      <c r="AA27" s="42">
        <v>5</v>
      </c>
      <c r="AB27" s="43">
        <v>3</v>
      </c>
      <c r="AC27" s="43">
        <v>1</v>
      </c>
      <c r="AD27" s="43">
        <v>1</v>
      </c>
      <c r="AE27" s="49">
        <f t="shared" si="5"/>
        <v>0.8</v>
      </c>
      <c r="AF27" s="42">
        <v>27</v>
      </c>
      <c r="AG27" s="43">
        <v>15</v>
      </c>
      <c r="AH27" s="43">
        <v>4</v>
      </c>
      <c r="AI27" s="43">
        <v>9</v>
      </c>
      <c r="AJ27" s="50">
        <f t="shared" si="6"/>
        <v>0.7037037037037037</v>
      </c>
      <c r="AK27" s="42"/>
      <c r="AO27" s="49"/>
    </row>
    <row r="28" spans="1:41" s="43" customFormat="1" ht="10.5">
      <c r="A28" s="43" t="s">
        <v>24</v>
      </c>
      <c r="B28" s="42">
        <v>116</v>
      </c>
      <c r="C28" s="43">
        <v>42</v>
      </c>
      <c r="D28" s="43">
        <v>12</v>
      </c>
      <c r="E28" s="43">
        <v>62</v>
      </c>
      <c r="F28" s="49">
        <f t="shared" si="0"/>
        <v>0.46551724137931033</v>
      </c>
      <c r="G28" s="42">
        <v>262</v>
      </c>
      <c r="H28" s="43">
        <v>93</v>
      </c>
      <c r="I28" s="43">
        <v>25</v>
      </c>
      <c r="J28" s="43">
        <v>144</v>
      </c>
      <c r="K28" s="49">
        <f t="shared" si="1"/>
        <v>0.45038167938931295</v>
      </c>
      <c r="L28" s="42">
        <v>24</v>
      </c>
      <c r="M28" s="43">
        <v>5</v>
      </c>
      <c r="N28" s="43">
        <v>4</v>
      </c>
      <c r="O28" s="43">
        <v>15</v>
      </c>
      <c r="P28" s="49">
        <f t="shared" si="2"/>
        <v>0.375</v>
      </c>
      <c r="Q28" s="43">
        <v>4</v>
      </c>
      <c r="R28" s="43">
        <v>1</v>
      </c>
      <c r="S28" s="43">
        <v>0</v>
      </c>
      <c r="T28" s="43">
        <v>3</v>
      </c>
      <c r="U28" s="49">
        <f t="shared" si="3"/>
        <v>0.25</v>
      </c>
      <c r="V28" s="42">
        <v>3</v>
      </c>
      <c r="W28" s="43">
        <v>0</v>
      </c>
      <c r="X28" s="43">
        <v>1</v>
      </c>
      <c r="Y28" s="43">
        <v>2</v>
      </c>
      <c r="Z28" s="49">
        <f t="shared" si="4"/>
        <v>0.3333333333333333</v>
      </c>
      <c r="AA28" s="42">
        <v>35</v>
      </c>
      <c r="AB28" s="43">
        <v>20</v>
      </c>
      <c r="AC28" s="43">
        <v>3</v>
      </c>
      <c r="AD28" s="43">
        <v>12</v>
      </c>
      <c r="AE28" s="49">
        <f t="shared" si="5"/>
        <v>0.6571428571428571</v>
      </c>
      <c r="AF28" s="42">
        <v>53</v>
      </c>
      <c r="AG28" s="43">
        <v>23</v>
      </c>
      <c r="AH28" s="43">
        <v>11</v>
      </c>
      <c r="AI28" s="43">
        <v>19</v>
      </c>
      <c r="AJ28" s="50">
        <v>1</v>
      </c>
      <c r="AK28" s="42"/>
      <c r="AO28" s="49"/>
    </row>
    <row r="29" spans="1:41" s="43" customFormat="1" ht="10.5">
      <c r="A29" s="43" t="s">
        <v>25</v>
      </c>
      <c r="B29" s="42">
        <v>46</v>
      </c>
      <c r="C29" s="43">
        <v>36</v>
      </c>
      <c r="D29" s="43">
        <v>1</v>
      </c>
      <c r="E29" s="43">
        <v>0</v>
      </c>
      <c r="F29" s="49">
        <f t="shared" si="0"/>
        <v>0.8043478260869565</v>
      </c>
      <c r="G29" s="42">
        <v>203</v>
      </c>
      <c r="H29" s="43">
        <v>104</v>
      </c>
      <c r="I29" s="43">
        <v>18</v>
      </c>
      <c r="J29" s="43">
        <v>0</v>
      </c>
      <c r="K29" s="49">
        <f t="shared" si="1"/>
        <v>0.6009852216748769</v>
      </c>
      <c r="L29" s="42">
        <v>6</v>
      </c>
      <c r="M29" s="43">
        <v>3</v>
      </c>
      <c r="N29" s="43">
        <v>2</v>
      </c>
      <c r="O29" s="43">
        <v>0</v>
      </c>
      <c r="P29" s="49">
        <f t="shared" si="2"/>
        <v>0.8333333333333334</v>
      </c>
      <c r="Q29" s="43">
        <v>1</v>
      </c>
      <c r="R29" s="43">
        <v>0</v>
      </c>
      <c r="S29" s="43">
        <v>0</v>
      </c>
      <c r="T29" s="43">
        <v>0</v>
      </c>
      <c r="U29" s="49">
        <f t="shared" si="3"/>
        <v>0</v>
      </c>
      <c r="V29" s="42">
        <v>346</v>
      </c>
      <c r="W29" s="43">
        <v>166</v>
      </c>
      <c r="X29" s="43">
        <v>53</v>
      </c>
      <c r="Y29" s="43">
        <v>0</v>
      </c>
      <c r="Z29" s="49">
        <f t="shared" si="4"/>
        <v>0.6329479768786127</v>
      </c>
      <c r="AA29" s="42">
        <v>3</v>
      </c>
      <c r="AB29" s="43">
        <v>0</v>
      </c>
      <c r="AC29" s="43">
        <v>3</v>
      </c>
      <c r="AD29" s="43">
        <v>13</v>
      </c>
      <c r="AE29" s="49">
        <f>SUM(AB29:AC29)/AA30</f>
        <v>0.075</v>
      </c>
      <c r="AF29" s="42">
        <v>78</v>
      </c>
      <c r="AG29" s="43">
        <v>36</v>
      </c>
      <c r="AH29" s="43">
        <v>15</v>
      </c>
      <c r="AI29" s="43">
        <v>27</v>
      </c>
      <c r="AJ29" s="50">
        <f t="shared" si="6"/>
        <v>0.6538461538461539</v>
      </c>
      <c r="AK29" s="42"/>
      <c r="AO29" s="49"/>
    </row>
    <row r="30" spans="1:41" s="43" customFormat="1" ht="10.5">
      <c r="A30" s="43" t="s">
        <v>26</v>
      </c>
      <c r="B30" s="42">
        <v>181</v>
      </c>
      <c r="C30" s="43">
        <v>62</v>
      </c>
      <c r="D30" s="43">
        <v>24</v>
      </c>
      <c r="E30" s="43">
        <v>95</v>
      </c>
      <c r="F30" s="49">
        <f t="shared" si="0"/>
        <v>0.47513812154696133</v>
      </c>
      <c r="G30" s="42">
        <v>340</v>
      </c>
      <c r="H30" s="43">
        <v>116</v>
      </c>
      <c r="I30" s="43">
        <v>39</v>
      </c>
      <c r="J30" s="43">
        <v>185</v>
      </c>
      <c r="K30" s="49">
        <f t="shared" si="1"/>
        <v>0.45588235294117646</v>
      </c>
      <c r="L30" s="42">
        <v>26</v>
      </c>
      <c r="M30" s="43">
        <v>6</v>
      </c>
      <c r="N30" s="43">
        <v>4</v>
      </c>
      <c r="O30" s="43">
        <v>16</v>
      </c>
      <c r="P30" s="49">
        <f t="shared" si="2"/>
        <v>0.38461538461538464</v>
      </c>
      <c r="Q30" s="43">
        <v>4</v>
      </c>
      <c r="R30" s="43">
        <v>1</v>
      </c>
      <c r="S30" s="43">
        <v>0</v>
      </c>
      <c r="T30" s="43">
        <v>3</v>
      </c>
      <c r="U30" s="49">
        <f t="shared" si="3"/>
        <v>0.25</v>
      </c>
      <c r="V30" s="42">
        <v>3</v>
      </c>
      <c r="W30" s="43">
        <v>0</v>
      </c>
      <c r="X30" s="43">
        <v>1</v>
      </c>
      <c r="Y30" s="43">
        <v>2</v>
      </c>
      <c r="Z30" s="49">
        <f t="shared" si="4"/>
        <v>0.3333333333333333</v>
      </c>
      <c r="AA30" s="42">
        <v>40</v>
      </c>
      <c r="AB30" s="43">
        <v>24</v>
      </c>
      <c r="AC30" s="43">
        <v>0</v>
      </c>
      <c r="AD30" s="43">
        <v>2</v>
      </c>
      <c r="AE30" s="49"/>
      <c r="AF30" s="42">
        <v>7</v>
      </c>
      <c r="AG30" s="43">
        <v>5</v>
      </c>
      <c r="AH30" s="43">
        <v>1</v>
      </c>
      <c r="AI30" s="43">
        <v>1</v>
      </c>
      <c r="AJ30" s="49">
        <f t="shared" si="6"/>
        <v>0.8571428571428571</v>
      </c>
      <c r="AK30" s="42"/>
      <c r="AO30" s="49"/>
    </row>
    <row r="31" spans="1:41" s="43" customFormat="1" ht="10.5">
      <c r="A31" s="43" t="s">
        <v>27</v>
      </c>
      <c r="B31" s="42">
        <v>9</v>
      </c>
      <c r="C31" s="43">
        <v>6</v>
      </c>
      <c r="D31" s="43">
        <v>0</v>
      </c>
      <c r="E31" s="43">
        <v>3</v>
      </c>
      <c r="F31" s="49">
        <f t="shared" si="0"/>
        <v>0.6666666666666666</v>
      </c>
      <c r="G31" s="42">
        <v>31</v>
      </c>
      <c r="H31" s="43">
        <v>21</v>
      </c>
      <c r="I31" s="43">
        <v>5</v>
      </c>
      <c r="J31" s="43">
        <v>5</v>
      </c>
      <c r="K31" s="49">
        <f t="shared" si="1"/>
        <v>0.8387096774193549</v>
      </c>
      <c r="L31" s="42">
        <v>1</v>
      </c>
      <c r="M31" s="43">
        <v>1</v>
      </c>
      <c r="N31" s="43">
        <v>0</v>
      </c>
      <c r="O31" s="43">
        <v>0</v>
      </c>
      <c r="P31" s="49">
        <f t="shared" si="2"/>
        <v>1</v>
      </c>
      <c r="Q31" s="43">
        <v>0</v>
      </c>
      <c r="R31" s="43">
        <v>0</v>
      </c>
      <c r="S31" s="43">
        <v>0</v>
      </c>
      <c r="T31" s="43">
        <v>0</v>
      </c>
      <c r="U31" s="49" t="e">
        <f t="shared" si="3"/>
        <v>#DIV/0!</v>
      </c>
      <c r="V31" s="42">
        <v>0</v>
      </c>
      <c r="W31" s="43">
        <v>0</v>
      </c>
      <c r="X31" s="43">
        <v>0</v>
      </c>
      <c r="Y31" s="43">
        <v>0</v>
      </c>
      <c r="Z31" s="49"/>
      <c r="AA31" s="42">
        <v>8</v>
      </c>
      <c r="AB31" s="43">
        <v>6</v>
      </c>
      <c r="AC31" s="43">
        <v>2</v>
      </c>
      <c r="AD31" s="43">
        <v>7</v>
      </c>
      <c r="AE31" s="49">
        <f>SUM(AB31:AC31)/AA32</f>
        <v>0.2857142857142857</v>
      </c>
      <c r="AF31" s="42">
        <v>54</v>
      </c>
      <c r="AG31" s="43">
        <v>44</v>
      </c>
      <c r="AH31" s="43">
        <v>3</v>
      </c>
      <c r="AI31" s="43">
        <v>7</v>
      </c>
      <c r="AJ31" s="50">
        <f t="shared" si="6"/>
        <v>0.8703703703703703</v>
      </c>
      <c r="AK31" s="42"/>
      <c r="AO31" s="49"/>
    </row>
    <row r="32" spans="1:41" s="43" customFormat="1" ht="10.5">
      <c r="A32" s="43" t="s">
        <v>28</v>
      </c>
      <c r="B32" s="42">
        <v>71</v>
      </c>
      <c r="C32" s="43">
        <v>56</v>
      </c>
      <c r="D32" s="43">
        <v>2</v>
      </c>
      <c r="E32" s="43">
        <v>13</v>
      </c>
      <c r="F32" s="49">
        <f t="shared" si="0"/>
        <v>0.8169014084507042</v>
      </c>
      <c r="G32" s="42">
        <v>180</v>
      </c>
      <c r="H32" s="43">
        <v>123</v>
      </c>
      <c r="I32" s="43">
        <v>22</v>
      </c>
      <c r="J32" s="43">
        <v>35</v>
      </c>
      <c r="K32" s="49">
        <f t="shared" si="1"/>
        <v>0.8055555555555556</v>
      </c>
      <c r="L32" s="42">
        <v>105</v>
      </c>
      <c r="M32" s="43">
        <v>78</v>
      </c>
      <c r="N32" s="43">
        <v>3</v>
      </c>
      <c r="O32" s="43">
        <v>24</v>
      </c>
      <c r="P32" s="49">
        <f t="shared" si="2"/>
        <v>0.7714285714285715</v>
      </c>
      <c r="Q32" s="43">
        <v>14</v>
      </c>
      <c r="R32" s="43">
        <v>11</v>
      </c>
      <c r="S32" s="43">
        <v>0</v>
      </c>
      <c r="T32" s="43">
        <v>3</v>
      </c>
      <c r="U32" s="49">
        <f t="shared" si="3"/>
        <v>0.7857142857142857</v>
      </c>
      <c r="V32" s="42">
        <v>6</v>
      </c>
      <c r="W32" s="43">
        <v>5</v>
      </c>
      <c r="X32" s="43">
        <v>0</v>
      </c>
      <c r="Y32" s="43">
        <v>1</v>
      </c>
      <c r="Z32" s="49">
        <f t="shared" si="4"/>
        <v>0.8333333333333334</v>
      </c>
      <c r="AA32" s="42">
        <v>28</v>
      </c>
      <c r="AB32" s="43">
        <v>19</v>
      </c>
      <c r="AC32" s="43">
        <v>0</v>
      </c>
      <c r="AD32" s="43">
        <v>1</v>
      </c>
      <c r="AE32" s="49">
        <f>SUM(AB32:AC32)/AA33</f>
        <v>9.5</v>
      </c>
      <c r="AF32" s="42">
        <v>4</v>
      </c>
      <c r="AG32" s="43">
        <v>4</v>
      </c>
      <c r="AH32" s="43">
        <v>0</v>
      </c>
      <c r="AI32" s="43">
        <v>0</v>
      </c>
      <c r="AJ32" s="50">
        <f t="shared" si="6"/>
        <v>1</v>
      </c>
      <c r="AK32" s="42"/>
      <c r="AO32" s="49"/>
    </row>
    <row r="33" spans="1:41" s="43" customFormat="1" ht="10.5">
      <c r="A33" s="43" t="s">
        <v>29</v>
      </c>
      <c r="B33" s="42">
        <v>64</v>
      </c>
      <c r="C33" s="43">
        <v>17</v>
      </c>
      <c r="D33" s="43">
        <v>1</v>
      </c>
      <c r="E33" s="43">
        <v>7</v>
      </c>
      <c r="F33" s="49">
        <f t="shared" si="0"/>
        <v>0.28125</v>
      </c>
      <c r="G33" s="42">
        <v>64</v>
      </c>
      <c r="H33" s="43">
        <v>50</v>
      </c>
      <c r="I33" s="43">
        <v>1</v>
      </c>
      <c r="J33" s="43">
        <v>17</v>
      </c>
      <c r="K33" s="49">
        <f t="shared" si="1"/>
        <v>0.796875</v>
      </c>
      <c r="L33" s="42">
        <v>7</v>
      </c>
      <c r="M33" s="43">
        <v>4</v>
      </c>
      <c r="N33" s="43">
        <v>0</v>
      </c>
      <c r="O33" s="43">
        <v>4</v>
      </c>
      <c r="P33" s="49">
        <f t="shared" si="2"/>
        <v>0.5714285714285714</v>
      </c>
      <c r="Q33" s="43">
        <v>2</v>
      </c>
      <c r="R33" s="43">
        <v>1</v>
      </c>
      <c r="S33" s="43">
        <v>0</v>
      </c>
      <c r="T33" s="43">
        <v>1</v>
      </c>
      <c r="U33" s="49">
        <f t="shared" si="3"/>
        <v>0.5</v>
      </c>
      <c r="V33" s="42">
        <v>3</v>
      </c>
      <c r="W33" s="43">
        <v>3</v>
      </c>
      <c r="X33" s="43">
        <v>0</v>
      </c>
      <c r="Y33" s="43">
        <v>0</v>
      </c>
      <c r="Z33" s="49">
        <f t="shared" si="4"/>
        <v>1</v>
      </c>
      <c r="AA33" s="42">
        <v>2</v>
      </c>
      <c r="AB33" s="43">
        <v>1</v>
      </c>
      <c r="AC33" s="43">
        <v>0</v>
      </c>
      <c r="AD33" s="43">
        <v>0</v>
      </c>
      <c r="AE33" s="49" t="e">
        <f>SUM(AB33:AC33)/AA34</f>
        <v>#DIV/0!</v>
      </c>
      <c r="AF33" s="42">
        <v>25</v>
      </c>
      <c r="AG33" s="43">
        <v>15</v>
      </c>
      <c r="AH33" s="43">
        <v>1</v>
      </c>
      <c r="AI33" s="43">
        <v>9</v>
      </c>
      <c r="AJ33" s="50">
        <f t="shared" si="6"/>
        <v>0.64</v>
      </c>
      <c r="AK33" s="42"/>
      <c r="AO33" s="49"/>
    </row>
    <row r="34" spans="1:41" s="43" customFormat="1" ht="10.5">
      <c r="A34" s="43" t="s">
        <v>30</v>
      </c>
      <c r="B34" s="42">
        <v>14</v>
      </c>
      <c r="C34" s="43">
        <v>7</v>
      </c>
      <c r="D34" s="43">
        <v>0</v>
      </c>
      <c r="E34" s="43">
        <v>5</v>
      </c>
      <c r="F34" s="49">
        <f t="shared" si="0"/>
        <v>0.5</v>
      </c>
      <c r="G34" s="42">
        <v>31</v>
      </c>
      <c r="H34" s="43">
        <v>20</v>
      </c>
      <c r="I34" s="43">
        <v>0</v>
      </c>
      <c r="J34" s="43">
        <v>12</v>
      </c>
      <c r="K34" s="49">
        <f t="shared" si="1"/>
        <v>0.6451612903225806</v>
      </c>
      <c r="L34" s="42">
        <v>3</v>
      </c>
      <c r="M34" s="43">
        <v>1</v>
      </c>
      <c r="N34" s="43">
        <v>0</v>
      </c>
      <c r="O34" s="43">
        <v>2</v>
      </c>
      <c r="P34" s="49">
        <f t="shared" si="2"/>
        <v>0.3333333333333333</v>
      </c>
      <c r="Q34" s="43">
        <v>0</v>
      </c>
      <c r="R34" s="43">
        <v>0</v>
      </c>
      <c r="S34" s="43">
        <v>0</v>
      </c>
      <c r="T34" s="43">
        <v>0</v>
      </c>
      <c r="U34" s="49" t="e">
        <f t="shared" si="3"/>
        <v>#DIV/0!</v>
      </c>
      <c r="V34" s="42">
        <v>8</v>
      </c>
      <c r="W34" s="43">
        <v>6</v>
      </c>
      <c r="X34" s="43">
        <v>0</v>
      </c>
      <c r="Y34" s="43">
        <v>1</v>
      </c>
      <c r="Z34" s="49">
        <f t="shared" si="4"/>
        <v>0.75</v>
      </c>
      <c r="AA34" s="42">
        <v>0</v>
      </c>
      <c r="AB34" s="43">
        <v>0</v>
      </c>
      <c r="AC34" s="43">
        <v>0</v>
      </c>
      <c r="AD34" s="43">
        <v>0</v>
      </c>
      <c r="AE34" s="49"/>
      <c r="AF34" s="42">
        <v>0</v>
      </c>
      <c r="AG34" s="43">
        <v>0</v>
      </c>
      <c r="AH34" s="43">
        <v>0</v>
      </c>
      <c r="AI34" s="43">
        <v>0</v>
      </c>
      <c r="AJ34" s="50"/>
      <c r="AK34" s="42"/>
      <c r="AO34" s="49"/>
    </row>
    <row r="35" spans="1:41" s="56" customFormat="1" ht="10.5">
      <c r="A35" s="43" t="s">
        <v>31</v>
      </c>
      <c r="B35" s="42">
        <v>15</v>
      </c>
      <c r="C35" s="43">
        <v>12</v>
      </c>
      <c r="D35" s="43">
        <v>0</v>
      </c>
      <c r="E35" s="43">
        <v>0</v>
      </c>
      <c r="F35" s="49">
        <f t="shared" si="0"/>
        <v>0.8</v>
      </c>
      <c r="G35" s="42">
        <v>0</v>
      </c>
      <c r="H35" s="43">
        <v>0</v>
      </c>
      <c r="I35" s="43">
        <v>0</v>
      </c>
      <c r="J35" s="43">
        <v>0</v>
      </c>
      <c r="K35" s="49"/>
      <c r="L35" s="42">
        <v>9</v>
      </c>
      <c r="M35" s="43">
        <v>7</v>
      </c>
      <c r="N35" s="43">
        <v>0</v>
      </c>
      <c r="O35" s="43">
        <v>0</v>
      </c>
      <c r="P35" s="49">
        <f t="shared" si="2"/>
        <v>0.7777777777777778</v>
      </c>
      <c r="Q35" s="43">
        <v>0</v>
      </c>
      <c r="R35" s="43">
        <v>0</v>
      </c>
      <c r="S35" s="43">
        <v>0</v>
      </c>
      <c r="T35" s="43">
        <v>0</v>
      </c>
      <c r="U35" s="49" t="e">
        <f t="shared" si="3"/>
        <v>#DIV/0!</v>
      </c>
      <c r="V35" s="42">
        <v>0</v>
      </c>
      <c r="W35" s="43">
        <v>0</v>
      </c>
      <c r="X35" s="43">
        <v>0</v>
      </c>
      <c r="Y35" s="43">
        <v>0</v>
      </c>
      <c r="Z35" s="49"/>
      <c r="AA35" s="42">
        <v>0</v>
      </c>
      <c r="AB35" s="43">
        <v>0</v>
      </c>
      <c r="AC35" s="56">
        <v>0</v>
      </c>
      <c r="AD35" s="56">
        <v>0</v>
      </c>
      <c r="AE35" s="58" t="e">
        <f>SUM(AB35:AC35)/AA36</f>
        <v>#DIV/0!</v>
      </c>
      <c r="AF35" s="57">
        <v>191</v>
      </c>
      <c r="AG35" s="56">
        <v>138</v>
      </c>
      <c r="AH35" s="56">
        <v>8</v>
      </c>
      <c r="AI35" s="56">
        <v>179</v>
      </c>
      <c r="AJ35" s="59">
        <f t="shared" si="6"/>
        <v>0.7643979057591623</v>
      </c>
      <c r="AK35" s="57"/>
      <c r="AO35" s="58"/>
    </row>
    <row r="36" spans="1:41" s="43" customFormat="1" ht="10.5">
      <c r="A36" s="56" t="s">
        <v>32</v>
      </c>
      <c r="B36" s="57">
        <v>9</v>
      </c>
      <c r="C36" s="56">
        <v>2</v>
      </c>
      <c r="D36" s="56">
        <v>1</v>
      </c>
      <c r="E36" s="56">
        <v>7</v>
      </c>
      <c r="F36" s="58">
        <f t="shared" si="0"/>
        <v>0.3333333333333333</v>
      </c>
      <c r="G36" s="57">
        <v>644</v>
      </c>
      <c r="H36" s="56">
        <v>431</v>
      </c>
      <c r="I36" s="56">
        <v>25</v>
      </c>
      <c r="J36" s="56">
        <v>527</v>
      </c>
      <c r="K36" s="58">
        <f t="shared" si="1"/>
        <v>0.7080745341614907</v>
      </c>
      <c r="L36" s="57">
        <v>27</v>
      </c>
      <c r="M36" s="56">
        <v>16</v>
      </c>
      <c r="N36" s="56">
        <v>0</v>
      </c>
      <c r="O36" s="56">
        <v>19</v>
      </c>
      <c r="P36" s="58">
        <f t="shared" si="2"/>
        <v>0.5925925925925926</v>
      </c>
      <c r="Q36" s="56">
        <v>14</v>
      </c>
      <c r="R36" s="56">
        <v>8</v>
      </c>
      <c r="S36" s="56">
        <v>0</v>
      </c>
      <c r="T36" s="56">
        <v>10</v>
      </c>
      <c r="U36" s="58">
        <f t="shared" si="3"/>
        <v>0.5714285714285714</v>
      </c>
      <c r="V36" s="57">
        <v>250</v>
      </c>
      <c r="W36" s="56">
        <v>179</v>
      </c>
      <c r="X36" s="56">
        <v>5</v>
      </c>
      <c r="Y36" s="56">
        <v>205</v>
      </c>
      <c r="Z36" s="58">
        <f t="shared" si="4"/>
        <v>0.736</v>
      </c>
      <c r="AA36" s="57">
        <v>0</v>
      </c>
      <c r="AB36" s="56">
        <v>0</v>
      </c>
      <c r="AC36" s="52"/>
      <c r="AD36" s="52"/>
      <c r="AE36" s="53"/>
      <c r="AF36" s="54"/>
      <c r="AG36" s="52"/>
      <c r="AH36" s="52"/>
      <c r="AI36" s="52"/>
      <c r="AJ36" s="55"/>
      <c r="AK36" s="42"/>
      <c r="AO36" s="49"/>
    </row>
    <row r="37" spans="1:41" s="43" customFormat="1" ht="10.5">
      <c r="A37" s="43" t="s">
        <v>33</v>
      </c>
      <c r="B37" s="41" t="s">
        <v>88</v>
      </c>
      <c r="C37" s="54"/>
      <c r="D37" s="54"/>
      <c r="E37" s="54"/>
      <c r="F37" s="55"/>
      <c r="G37" s="54"/>
      <c r="H37" s="52"/>
      <c r="I37" s="52"/>
      <c r="J37" s="52"/>
      <c r="K37" s="53"/>
      <c r="L37" s="54"/>
      <c r="M37" s="52"/>
      <c r="N37" s="52"/>
      <c r="O37" s="52"/>
      <c r="P37" s="53"/>
      <c r="Q37" s="52"/>
      <c r="R37" s="52"/>
      <c r="S37" s="52"/>
      <c r="T37" s="52"/>
      <c r="U37" s="53"/>
      <c r="V37" s="54"/>
      <c r="W37" s="52"/>
      <c r="X37" s="52"/>
      <c r="Y37" s="52"/>
      <c r="Z37" s="53"/>
      <c r="AA37" s="54"/>
      <c r="AB37" s="52"/>
      <c r="AC37" s="43">
        <v>0</v>
      </c>
      <c r="AD37" s="43">
        <v>0</v>
      </c>
      <c r="AE37" s="49"/>
      <c r="AF37" s="42">
        <v>0</v>
      </c>
      <c r="AG37" s="43">
        <v>0</v>
      </c>
      <c r="AH37" s="43">
        <v>0</v>
      </c>
      <c r="AI37" s="43">
        <v>0</v>
      </c>
      <c r="AJ37" s="50"/>
      <c r="AK37" s="42"/>
      <c r="AO37" s="49"/>
    </row>
    <row r="38" spans="1:37" s="43" customFormat="1" ht="10.5">
      <c r="A38" s="43" t="s">
        <v>34</v>
      </c>
      <c r="B38" s="42">
        <v>0</v>
      </c>
      <c r="C38" s="42">
        <v>0</v>
      </c>
      <c r="D38" s="42">
        <v>0</v>
      </c>
      <c r="E38" s="42">
        <v>0</v>
      </c>
      <c r="F38" s="50"/>
      <c r="G38" s="42">
        <v>0</v>
      </c>
      <c r="H38" s="43">
        <v>0</v>
      </c>
      <c r="I38" s="43">
        <v>0</v>
      </c>
      <c r="J38" s="43">
        <v>0</v>
      </c>
      <c r="K38" s="49"/>
      <c r="L38" s="42">
        <v>0</v>
      </c>
      <c r="M38" s="43">
        <v>0</v>
      </c>
      <c r="N38" s="43">
        <v>0</v>
      </c>
      <c r="O38" s="43">
        <v>0</v>
      </c>
      <c r="P38" s="49" t="e">
        <f t="shared" si="2"/>
        <v>#DIV/0!</v>
      </c>
      <c r="Q38" s="43">
        <v>0</v>
      </c>
      <c r="R38" s="43">
        <v>0</v>
      </c>
      <c r="S38" s="43">
        <v>0</v>
      </c>
      <c r="T38" s="43">
        <v>0</v>
      </c>
      <c r="U38" s="49" t="e">
        <f t="shared" si="3"/>
        <v>#DIV/0!</v>
      </c>
      <c r="V38" s="42">
        <v>0</v>
      </c>
      <c r="W38" s="43">
        <v>0</v>
      </c>
      <c r="X38" s="43">
        <v>0</v>
      </c>
      <c r="Y38" s="43">
        <v>0</v>
      </c>
      <c r="Z38" s="49"/>
      <c r="AA38" s="42">
        <v>0</v>
      </c>
      <c r="AB38" s="43">
        <v>0</v>
      </c>
      <c r="AF38" s="42"/>
      <c r="AJ38" s="42"/>
      <c r="AK38" s="42"/>
    </row>
    <row r="39" spans="1:36" s="42" customFormat="1" ht="10.5">
      <c r="A39" s="43"/>
      <c r="H39" s="43"/>
      <c r="I39" s="43"/>
      <c r="J39" s="43"/>
      <c r="K39" s="43"/>
      <c r="M39" s="43"/>
      <c r="N39" s="43"/>
      <c r="O39" s="43"/>
      <c r="P39" s="43"/>
      <c r="Q39" s="43"/>
      <c r="R39" s="43"/>
      <c r="S39" s="43"/>
      <c r="T39" s="43"/>
      <c r="U39" s="43"/>
      <c r="Z39" s="43"/>
      <c r="AB39" s="43"/>
      <c r="AC39" s="38">
        <v>72</v>
      </c>
      <c r="AD39" s="38">
        <v>372</v>
      </c>
      <c r="AE39" s="50">
        <f>SUM(AB39:AC39)/AA40</f>
        <v>0.05995004163197336</v>
      </c>
      <c r="AF39" s="38">
        <v>1258</v>
      </c>
      <c r="AG39" s="38">
        <v>737</v>
      </c>
      <c r="AH39" s="38">
        <v>52</v>
      </c>
      <c r="AI39" s="38">
        <v>587</v>
      </c>
      <c r="AJ39" s="50">
        <f t="shared" si="6"/>
        <v>0.6271860095389508</v>
      </c>
    </row>
    <row r="40" spans="1:36" s="43" customFormat="1" ht="10.5">
      <c r="A40" s="38" t="s">
        <v>53</v>
      </c>
      <c r="B40" s="38">
        <f>SUM(B7:B38)</f>
        <v>1600</v>
      </c>
      <c r="C40" s="38">
        <f>SUM(C7:C38)</f>
        <v>1090</v>
      </c>
      <c r="D40" s="38">
        <f>SUM(D7:D38)</f>
        <v>79</v>
      </c>
      <c r="E40" s="38">
        <f>SUM(E7:E38)</f>
        <v>398</v>
      </c>
      <c r="F40" s="50">
        <f t="shared" si="0"/>
        <v>0.730625</v>
      </c>
      <c r="G40" s="38">
        <f>SUM(G7:G38)</f>
        <v>6363</v>
      </c>
      <c r="H40" s="38">
        <f>SUM(H7:H38)</f>
        <v>4540</v>
      </c>
      <c r="I40" s="38">
        <f>SUM(I7:I38)</f>
        <v>375</v>
      </c>
      <c r="J40" s="38">
        <f>SUM(J7:J38)</f>
        <v>1536</v>
      </c>
      <c r="K40" s="50">
        <f t="shared" si="1"/>
        <v>0.7724343862957724</v>
      </c>
      <c r="L40" s="38">
        <f>SUM(L7:L38)</f>
        <v>733</v>
      </c>
      <c r="M40" s="38">
        <f>SUM(M7:M38)</f>
        <v>533</v>
      </c>
      <c r="N40" s="38">
        <f>SUM(N7:N38)</f>
        <v>33</v>
      </c>
      <c r="O40" s="38">
        <f>SUM(O7:O38)</f>
        <v>164</v>
      </c>
      <c r="P40" s="50">
        <f t="shared" si="2"/>
        <v>0.772169167803547</v>
      </c>
      <c r="Q40" s="38">
        <f>SUM(Q7:Q38)</f>
        <v>200</v>
      </c>
      <c r="R40" s="38">
        <f>SUM(R7:R38)</f>
        <v>153</v>
      </c>
      <c r="S40" s="38">
        <f>SUM(S7:S38)</f>
        <v>3</v>
      </c>
      <c r="T40" s="38">
        <f>SUM(T7:T38)</f>
        <v>44</v>
      </c>
      <c r="U40" s="50">
        <f t="shared" si="3"/>
        <v>0.78</v>
      </c>
      <c r="V40" s="38">
        <f>SUM(V7:V38)</f>
        <v>1815</v>
      </c>
      <c r="W40" s="38">
        <f>SUM(W7:W38)</f>
        <v>1103</v>
      </c>
      <c r="X40" s="38">
        <f>SUM(X7:X38)</f>
        <v>175</v>
      </c>
      <c r="Y40" s="38">
        <f>SUM(Y7:Y38)</f>
        <v>441</v>
      </c>
      <c r="Z40" s="50">
        <f t="shared" si="4"/>
        <v>0.7041322314049587</v>
      </c>
      <c r="AA40" s="38">
        <v>1201</v>
      </c>
      <c r="AB40" s="38">
        <v>656</v>
      </c>
      <c r="AF40" s="42"/>
      <c r="AJ40" s="42"/>
    </row>
    <row r="41" spans="2:36" s="43" customFormat="1" ht="10.5">
      <c r="B41" s="42"/>
      <c r="G41" s="42"/>
      <c r="L41" s="42"/>
      <c r="V41" s="42"/>
      <c r="AA41" s="42"/>
      <c r="AF41" s="42"/>
      <c r="AJ41" s="42"/>
    </row>
    <row r="42" spans="2:45" s="43" customFormat="1" ht="11.25">
      <c r="B42" s="42"/>
      <c r="G42" s="42"/>
      <c r="L42" s="42"/>
      <c r="V42" s="42"/>
      <c r="AA42" s="42"/>
      <c r="AC42" s="7"/>
      <c r="AD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2:36" s="43" customFormat="1" ht="11.25">
      <c r="B43" s="7"/>
      <c r="C43" s="7"/>
      <c r="D43" s="7"/>
      <c r="E43" s="7"/>
      <c r="G43" s="7"/>
      <c r="H43" s="7"/>
      <c r="I43" s="7"/>
      <c r="J43" s="7"/>
      <c r="L43" s="7"/>
      <c r="M43" s="7"/>
      <c r="N43" s="7"/>
      <c r="O43" s="7"/>
      <c r="Q43" s="7"/>
      <c r="R43" s="7"/>
      <c r="S43" s="7"/>
      <c r="T43" s="7"/>
      <c r="V43" s="7"/>
      <c r="W43" s="7"/>
      <c r="X43" s="7"/>
      <c r="Y43" s="7"/>
      <c r="AA43" s="7"/>
      <c r="AB43" s="7"/>
      <c r="AF43" s="42"/>
      <c r="AJ43" s="42"/>
    </row>
    <row r="44" spans="2:36" s="43" customFormat="1" ht="10.5">
      <c r="B44" s="42"/>
      <c r="G44" s="42"/>
      <c r="L44" s="42"/>
      <c r="V44" s="42"/>
      <c r="AA44" s="42"/>
      <c r="AF44" s="42"/>
      <c r="AJ44" s="42"/>
    </row>
    <row r="45" spans="2:36" s="43" customFormat="1" ht="10.5">
      <c r="B45" s="42"/>
      <c r="G45" s="42"/>
      <c r="L45" s="42"/>
      <c r="V45" s="42"/>
      <c r="AA45" s="42"/>
      <c r="AF45" s="42"/>
      <c r="AJ45" s="42"/>
    </row>
    <row r="46" spans="2:36" s="43" customFormat="1" ht="10.5">
      <c r="B46" s="42"/>
      <c r="G46" s="42"/>
      <c r="L46" s="42"/>
      <c r="V46" s="42"/>
      <c r="AA46" s="42"/>
      <c r="AF46" s="42"/>
      <c r="AJ46" s="42"/>
    </row>
    <row r="47" spans="2:36" s="43" customFormat="1" ht="10.5">
      <c r="B47" s="42"/>
      <c r="G47" s="42"/>
      <c r="L47" s="42"/>
      <c r="V47" s="42"/>
      <c r="AA47" s="42"/>
      <c r="AF47" s="42"/>
      <c r="AJ47" s="42"/>
    </row>
    <row r="48" spans="2:36" s="43" customFormat="1" ht="10.5">
      <c r="B48" s="42"/>
      <c r="G48" s="42"/>
      <c r="L48" s="42"/>
      <c r="V48" s="42"/>
      <c r="AA48" s="42"/>
      <c r="AF48" s="42"/>
      <c r="AJ48" s="42"/>
    </row>
    <row r="49" spans="2:36" s="43" customFormat="1" ht="10.5">
      <c r="B49" s="42"/>
      <c r="G49" s="42"/>
      <c r="L49" s="42"/>
      <c r="V49" s="42"/>
      <c r="AA49" s="42"/>
      <c r="AF49" s="42"/>
      <c r="AJ49" s="42"/>
    </row>
    <row r="50" spans="2:36" s="43" customFormat="1" ht="10.5">
      <c r="B50" s="42"/>
      <c r="G50" s="42"/>
      <c r="L50" s="42"/>
      <c r="V50" s="42"/>
      <c r="AA50" s="42"/>
      <c r="AF50" s="42"/>
      <c r="AJ50" s="42"/>
    </row>
    <row r="51" spans="2:36" s="43" customFormat="1" ht="10.5">
      <c r="B51" s="42"/>
      <c r="G51" s="42"/>
      <c r="L51" s="42"/>
      <c r="V51" s="42"/>
      <c r="AA51" s="42"/>
      <c r="AF51" s="42"/>
      <c r="AJ51" s="42"/>
    </row>
    <row r="52" spans="2:36" s="43" customFormat="1" ht="10.5">
      <c r="B52" s="42"/>
      <c r="G52" s="42"/>
      <c r="L52" s="42"/>
      <c r="V52" s="42"/>
      <c r="AA52" s="42"/>
      <c r="AF52" s="42"/>
      <c r="AJ52" s="42"/>
    </row>
    <row r="53" spans="2:36" s="43" customFormat="1" ht="10.5">
      <c r="B53" s="42"/>
      <c r="G53" s="42"/>
      <c r="L53" s="42"/>
      <c r="V53" s="42"/>
      <c r="AA53" s="42"/>
      <c r="AF53" s="42"/>
      <c r="AJ53" s="42"/>
    </row>
    <row r="54" spans="2:36" s="43" customFormat="1" ht="10.5">
      <c r="B54" s="42"/>
      <c r="G54" s="42"/>
      <c r="L54" s="42"/>
      <c r="V54" s="42"/>
      <c r="AA54" s="42"/>
      <c r="AF54" s="42"/>
      <c r="AJ54" s="42"/>
    </row>
    <row r="55" spans="2:36" s="43" customFormat="1" ht="10.5">
      <c r="B55" s="42"/>
      <c r="G55" s="42"/>
      <c r="L55" s="42"/>
      <c r="V55" s="42"/>
      <c r="AA55" s="42"/>
      <c r="AF55" s="42"/>
      <c r="AJ55" s="42"/>
    </row>
    <row r="56" spans="2:36" s="43" customFormat="1" ht="10.5">
      <c r="B56" s="42"/>
      <c r="G56" s="42"/>
      <c r="L56" s="42"/>
      <c r="V56" s="42"/>
      <c r="AA56" s="42"/>
      <c r="AF56" s="42"/>
      <c r="AJ56" s="42"/>
    </row>
    <row r="57" spans="2:36" s="43" customFormat="1" ht="10.5">
      <c r="B57" s="42"/>
      <c r="G57" s="42"/>
      <c r="L57" s="42"/>
      <c r="V57" s="42"/>
      <c r="AA57" s="42"/>
      <c r="AF57" s="42"/>
      <c r="AJ57" s="42"/>
    </row>
    <row r="58" spans="2:36" s="43" customFormat="1" ht="10.5">
      <c r="B58" s="42"/>
      <c r="G58" s="42"/>
      <c r="L58" s="42"/>
      <c r="V58" s="42"/>
      <c r="AA58" s="42"/>
      <c r="AF58" s="42"/>
      <c r="AJ58" s="42"/>
    </row>
    <row r="59" spans="2:36" s="43" customFormat="1" ht="10.5">
      <c r="B59" s="42"/>
      <c r="G59" s="42"/>
      <c r="L59" s="42"/>
      <c r="V59" s="42"/>
      <c r="AA59" s="42"/>
      <c r="AF59" s="42"/>
      <c r="AJ59" s="42"/>
    </row>
    <row r="60" spans="2:36" s="43" customFormat="1" ht="10.5">
      <c r="B60" s="42"/>
      <c r="G60" s="42"/>
      <c r="L60" s="42"/>
      <c r="V60" s="42"/>
      <c r="AA60" s="42"/>
      <c r="AF60" s="42"/>
      <c r="AJ60" s="42"/>
    </row>
    <row r="61" spans="2:36" s="43" customFormat="1" ht="10.5">
      <c r="B61" s="42"/>
      <c r="G61" s="42"/>
      <c r="L61" s="42"/>
      <c r="V61" s="42"/>
      <c r="AA61" s="42"/>
      <c r="AF61" s="42"/>
      <c r="AJ61" s="42"/>
    </row>
    <row r="62" spans="2:36" s="43" customFormat="1" ht="10.5">
      <c r="B62" s="42"/>
      <c r="G62" s="42"/>
      <c r="L62" s="42"/>
      <c r="V62" s="42"/>
      <c r="AA62" s="42"/>
      <c r="AF62" s="42"/>
      <c r="AJ62" s="42"/>
    </row>
    <row r="63" spans="2:36" s="43" customFormat="1" ht="10.5">
      <c r="B63" s="42"/>
      <c r="G63" s="42"/>
      <c r="L63" s="42"/>
      <c r="V63" s="42"/>
      <c r="AA63" s="42"/>
      <c r="AF63" s="42"/>
      <c r="AJ63" s="42"/>
    </row>
    <row r="64" spans="2:36" s="43" customFormat="1" ht="10.5">
      <c r="B64" s="42"/>
      <c r="G64" s="42"/>
      <c r="L64" s="42"/>
      <c r="V64" s="42"/>
      <c r="AA64" s="42"/>
      <c r="AF64" s="42"/>
      <c r="AJ64" s="42"/>
    </row>
    <row r="65" spans="2:36" s="43" customFormat="1" ht="10.5">
      <c r="B65" s="42"/>
      <c r="G65" s="42"/>
      <c r="L65" s="42"/>
      <c r="V65" s="42"/>
      <c r="AA65" s="42"/>
      <c r="AF65" s="42"/>
      <c r="AJ65" s="42"/>
    </row>
    <row r="66" spans="2:36" s="43" customFormat="1" ht="10.5">
      <c r="B66" s="42"/>
      <c r="G66" s="42"/>
      <c r="L66" s="42"/>
      <c r="V66" s="42"/>
      <c r="AA66" s="42"/>
      <c r="AF66" s="42"/>
      <c r="AJ66" s="42"/>
    </row>
    <row r="67" spans="2:36" s="43" customFormat="1" ht="10.5">
      <c r="B67" s="42"/>
      <c r="G67" s="42"/>
      <c r="L67" s="42"/>
      <c r="V67" s="42"/>
      <c r="AA67" s="42"/>
      <c r="AF67" s="42"/>
      <c r="AJ67" s="42"/>
    </row>
    <row r="68" spans="2:36" s="43" customFormat="1" ht="10.5">
      <c r="B68" s="42"/>
      <c r="G68" s="42"/>
      <c r="L68" s="42"/>
      <c r="V68" s="42"/>
      <c r="AA68" s="42"/>
      <c r="AF68" s="42"/>
      <c r="AJ68" s="42"/>
    </row>
    <row r="69" spans="2:36" s="43" customFormat="1" ht="10.5">
      <c r="B69" s="42"/>
      <c r="G69" s="42"/>
      <c r="L69" s="42"/>
      <c r="V69" s="42"/>
      <c r="AA69" s="42"/>
      <c r="AF69" s="42"/>
      <c r="AJ69" s="42"/>
    </row>
    <row r="70" spans="2:36" s="43" customFormat="1" ht="10.5">
      <c r="B70" s="42"/>
      <c r="G70" s="42"/>
      <c r="L70" s="42"/>
      <c r="V70" s="42"/>
      <c r="AA70" s="42"/>
      <c r="AF70" s="42"/>
      <c r="AJ70" s="42"/>
    </row>
    <row r="71" spans="2:36" s="43" customFormat="1" ht="10.5">
      <c r="B71" s="42"/>
      <c r="G71" s="42"/>
      <c r="L71" s="42"/>
      <c r="V71" s="42"/>
      <c r="AA71" s="42"/>
      <c r="AF71" s="42"/>
      <c r="AJ71" s="42"/>
    </row>
    <row r="72" spans="2:36" s="43" customFormat="1" ht="10.5">
      <c r="B72" s="42"/>
      <c r="G72" s="42"/>
      <c r="L72" s="42"/>
      <c r="V72" s="42"/>
      <c r="AA72" s="42"/>
      <c r="AF72" s="42"/>
      <c r="AJ72" s="42"/>
    </row>
    <row r="73" spans="2:36" s="43" customFormat="1" ht="10.5">
      <c r="B73" s="42"/>
      <c r="G73" s="42"/>
      <c r="L73" s="42"/>
      <c r="V73" s="42"/>
      <c r="AA73" s="42"/>
      <c r="AF73" s="42"/>
      <c r="AJ73" s="42"/>
    </row>
    <row r="74" spans="2:36" s="43" customFormat="1" ht="10.5">
      <c r="B74" s="42"/>
      <c r="G74" s="42"/>
      <c r="L74" s="42"/>
      <c r="V74" s="42"/>
      <c r="AA74" s="42"/>
      <c r="AF74" s="42"/>
      <c r="AJ74" s="42"/>
    </row>
    <row r="75" spans="2:36" s="43" customFormat="1" ht="10.5">
      <c r="B75" s="42"/>
      <c r="G75" s="42"/>
      <c r="L75" s="42"/>
      <c r="V75" s="42"/>
      <c r="AA75" s="42"/>
      <c r="AF75" s="42"/>
      <c r="AJ75" s="42"/>
    </row>
    <row r="76" spans="2:36" s="43" customFormat="1" ht="10.5">
      <c r="B76" s="42"/>
      <c r="G76" s="42"/>
      <c r="L76" s="42"/>
      <c r="V76" s="42"/>
      <c r="AA76" s="42"/>
      <c r="AF76" s="42"/>
      <c r="AJ76" s="42"/>
    </row>
    <row r="77" spans="2:36" s="43" customFormat="1" ht="10.5">
      <c r="B77" s="42"/>
      <c r="G77" s="42"/>
      <c r="L77" s="42"/>
      <c r="V77" s="42"/>
      <c r="AA77" s="42"/>
      <c r="AF77" s="42"/>
      <c r="AJ77" s="42"/>
    </row>
    <row r="78" spans="2:36" s="43" customFormat="1" ht="10.5">
      <c r="B78" s="42"/>
      <c r="G78" s="42"/>
      <c r="L78" s="42"/>
      <c r="V78" s="42"/>
      <c r="AA78" s="42"/>
      <c r="AF78" s="42"/>
      <c r="AJ78" s="42"/>
    </row>
    <row r="79" spans="2:36" s="43" customFormat="1" ht="10.5">
      <c r="B79" s="42"/>
      <c r="G79" s="42"/>
      <c r="L79" s="42"/>
      <c r="V79" s="42"/>
      <c r="AA79" s="42"/>
      <c r="AF79" s="42"/>
      <c r="AJ79" s="42"/>
    </row>
    <row r="80" spans="2:36" s="43" customFormat="1" ht="10.5">
      <c r="B80" s="42"/>
      <c r="G80" s="42"/>
      <c r="L80" s="42"/>
      <c r="V80" s="42"/>
      <c r="AA80" s="42"/>
      <c r="AF80" s="42"/>
      <c r="AJ80" s="42"/>
    </row>
    <row r="81" spans="2:36" s="43" customFormat="1" ht="10.5">
      <c r="B81" s="42"/>
      <c r="G81" s="42"/>
      <c r="L81" s="42"/>
      <c r="V81" s="42"/>
      <c r="AA81" s="42"/>
      <c r="AF81" s="42"/>
      <c r="AJ81" s="42"/>
    </row>
    <row r="82" spans="2:36" s="43" customFormat="1" ht="10.5">
      <c r="B82" s="42"/>
      <c r="G82" s="42"/>
      <c r="L82" s="42"/>
      <c r="V82" s="42"/>
      <c r="AA82" s="42"/>
      <c r="AF82" s="42"/>
      <c r="AJ82" s="42"/>
    </row>
    <row r="83" spans="2:36" s="43" customFormat="1" ht="10.5">
      <c r="B83" s="42"/>
      <c r="G83" s="42"/>
      <c r="L83" s="42"/>
      <c r="V83" s="42"/>
      <c r="AA83" s="42"/>
      <c r="AF83" s="42"/>
      <c r="AJ83" s="42"/>
    </row>
    <row r="84" spans="2:36" s="43" customFormat="1" ht="10.5">
      <c r="B84" s="42"/>
      <c r="G84" s="42"/>
      <c r="L84" s="42"/>
      <c r="V84" s="42"/>
      <c r="AA84" s="42"/>
      <c r="AF84" s="42"/>
      <c r="AJ84" s="42"/>
    </row>
    <row r="85" spans="2:36" s="43" customFormat="1" ht="10.5">
      <c r="B85" s="42"/>
      <c r="G85" s="42"/>
      <c r="L85" s="42"/>
      <c r="V85" s="42"/>
      <c r="AA85" s="42"/>
      <c r="AF85" s="42"/>
      <c r="AJ85" s="42"/>
    </row>
    <row r="86" spans="2:36" s="43" customFormat="1" ht="10.5">
      <c r="B86" s="42"/>
      <c r="G86" s="42"/>
      <c r="L86" s="42"/>
      <c r="V86" s="42"/>
      <c r="AA86" s="42"/>
      <c r="AF86" s="42"/>
      <c r="AJ86" s="42"/>
    </row>
    <row r="87" spans="7:36" s="43" customFormat="1" ht="10.5">
      <c r="G87" s="42"/>
      <c r="L87" s="42"/>
      <c r="V87" s="42"/>
      <c r="AA87" s="42"/>
      <c r="AF87" s="42"/>
      <c r="AJ87" s="42"/>
    </row>
    <row r="88" spans="7:36" s="43" customFormat="1" ht="10.5">
      <c r="G88" s="42"/>
      <c r="L88" s="42"/>
      <c r="V88" s="42"/>
      <c r="AA88" s="42"/>
      <c r="AF88" s="42"/>
      <c r="AJ88" s="42"/>
    </row>
    <row r="89" spans="7:36" s="43" customFormat="1" ht="10.5">
      <c r="G89" s="42"/>
      <c r="L89" s="42"/>
      <c r="V89" s="42"/>
      <c r="AA89" s="42"/>
      <c r="AF89" s="42"/>
      <c r="AJ89" s="42"/>
    </row>
    <row r="90" spans="7:36" s="43" customFormat="1" ht="10.5">
      <c r="G90" s="42"/>
      <c r="L90" s="42"/>
      <c r="V90" s="42"/>
      <c r="AA90" s="42"/>
      <c r="AF90" s="42"/>
      <c r="AJ90" s="42"/>
    </row>
    <row r="91" spans="7:36" s="43" customFormat="1" ht="10.5">
      <c r="G91" s="42"/>
      <c r="L91" s="42"/>
      <c r="V91" s="42"/>
      <c r="AA91" s="42"/>
      <c r="AF91" s="42"/>
      <c r="AJ91" s="42"/>
    </row>
    <row r="92" spans="7:36" s="43" customFormat="1" ht="10.5">
      <c r="G92" s="42"/>
      <c r="L92" s="42"/>
      <c r="V92" s="42"/>
      <c r="AA92" s="42"/>
      <c r="AF92" s="42"/>
      <c r="AJ92" s="42"/>
    </row>
    <row r="93" spans="7:36" s="43" customFormat="1" ht="10.5">
      <c r="G93" s="42"/>
      <c r="L93" s="42"/>
      <c r="V93" s="42"/>
      <c r="AA93" s="42"/>
      <c r="AF93" s="42"/>
      <c r="AJ93" s="42"/>
    </row>
    <row r="94" spans="1:28" ht="11.25">
      <c r="A94" s="43"/>
      <c r="B94" s="43"/>
      <c r="C94" s="43"/>
      <c r="D94" s="43"/>
      <c r="E94" s="43"/>
      <c r="F94" s="43"/>
      <c r="G94" s="42"/>
      <c r="H94" s="43"/>
      <c r="I94" s="43"/>
      <c r="J94" s="43"/>
      <c r="K94" s="43"/>
      <c r="L94" s="42"/>
      <c r="M94" s="43"/>
      <c r="N94" s="43"/>
      <c r="O94" s="43"/>
      <c r="P94" s="43"/>
      <c r="Q94" s="43"/>
      <c r="R94" s="43"/>
      <c r="S94" s="43"/>
      <c r="T94" s="43"/>
      <c r="U94" s="43"/>
      <c r="V94" s="42"/>
      <c r="W94" s="43"/>
      <c r="X94" s="43"/>
      <c r="Y94" s="43"/>
      <c r="Z94" s="43"/>
      <c r="AA94" s="42"/>
      <c r="AB94" s="43"/>
    </row>
  </sheetData>
  <printOptions/>
  <pageMargins left="0.75" right="0.75" top="0.34" bottom="0.53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2009-03-26T11:54:23Z</cp:lastPrinted>
  <dcterms:created xsi:type="dcterms:W3CDTF">2008-10-10T17:44:53Z</dcterms:created>
  <dcterms:modified xsi:type="dcterms:W3CDTF">2009-03-26T11:54:26Z</dcterms:modified>
  <cp:category/>
  <cp:version/>
  <cp:contentType/>
  <cp:contentStatus/>
</cp:coreProperties>
</file>