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3p2_nov6" sheetId="1" r:id="rId1"/>
    <sheet name="spops" sheetId="2" r:id="rId2"/>
  </sheets>
  <definedNames/>
  <calcPr fullCalcOnLoad="1"/>
</workbook>
</file>

<file path=xl/sharedStrings.xml><?xml version="1.0" encoding="utf-8"?>
<sst xmlns="http://schemas.openxmlformats.org/spreadsheetml/2006/main" count="120" uniqueCount="51">
  <si>
    <t xml:space="preserve">Alpena </t>
  </si>
  <si>
    <t>Bay De Noc</t>
  </si>
  <si>
    <t xml:space="preserve">C.S. Mott 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</si>
  <si>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</si>
  <si>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</si>
  <si>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</si>
  <si>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</si>
  <si>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</si>
  <si>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</si>
  <si>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</si>
  <si>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</si>
  <si>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</si>
  <si>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</si>
  <si>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</si>
  <si>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</si>
  <si>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</si>
  <si>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</si>
  <si>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</si>
  <si>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</si>
  <si>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Michigan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</si>
  <si>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</si>
  <si>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</si>
  <si>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</si>
  <si>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</si>
  <si>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</si>
  <si>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</si>
  <si>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</si>
  <si>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</si>
  <si>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</si>
  <si>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State </t>
  </si>
  <si>
    <t>Northern Michigan Univ.</t>
  </si>
  <si>
    <t>Lake Superior State Univ.</t>
  </si>
  <si>
    <t>Employed</t>
  </si>
  <si>
    <t>Still Employed</t>
  </si>
  <si>
    <t>%</t>
  </si>
  <si>
    <t>MICHIGAN COMMUNITY COLLEGES</t>
  </si>
  <si>
    <t>3P2:  EMPLOYMENT RETENTION</t>
  </si>
  <si>
    <t>TOTAL</t>
  </si>
  <si>
    <t>2005-06</t>
  </si>
  <si>
    <t>contacted - waiting for data</t>
  </si>
  <si>
    <t>2004-05</t>
  </si>
  <si>
    <t>Non respondents</t>
  </si>
  <si>
    <t>EXPECTED LEVEL (2004-05)</t>
  </si>
  <si>
    <t>EXPECTED LEVEL (2005-06)</t>
  </si>
  <si>
    <t>Individ. With Disabilities</t>
  </si>
  <si>
    <t>Econ. Disadvant.</t>
  </si>
  <si>
    <t>Non-Traditional</t>
  </si>
  <si>
    <t>Single Parent</t>
  </si>
  <si>
    <t>Displaced Homemaker</t>
  </si>
  <si>
    <t>LEP</t>
  </si>
  <si>
    <t>Acad. Disadvant.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</si>
</sst>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49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0" fontId="7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Continuous"/>
    </xf>
    <xf numFmtId="10" fontId="1" fillId="0" borderId="2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0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centerContinuous"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Continuous"/>
    </xf>
    <xf numFmtId="10" fontId="2" fillId="0" borderId="1" xfId="0" applyNumberFormat="1" applyFont="1" applyBorder="1" applyAlignment="1">
      <alignment horizontal="center" wrapText="1"/>
    </xf>
    <xf numFmtId="10" fontId="0" fillId="0" borderId="4" xfId="0" applyNumberFormat="1" applyBorder="1" applyAlignment="1">
      <alignment/>
    </xf>
    <xf numFmtId="49" fontId="4" fillId="0" borderId="3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9" fillId="0" borderId="0" xfId="0" applyNumberFormat="1" applyFont="1" applyAlignment="1">
      <alignment horizontal="right" vertical="top" wrapText="1"/>
    </xf>
    <xf numFmtId="0" fontId="9" fillId="2" borderId="0" xfId="0" applyNumberFormat="1" applyFont="1" applyFill="1" applyAlignment="1">
      <alignment horizontal="right" vertical="top" wrapText="1"/>
    </xf>
    <xf numFmtId="0" fontId="0" fillId="0" borderId="0" xfId="0" applyNumberFormat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25">
      <selection activeCell="A28" sqref="A28"/>
    </sheetView>
  </sheetViews>
  <sheetFormatPr defaultColWidth="9.140625" defaultRowHeight="12.75"/>
  <cols>
    <col min="1" max="1" width="23.8515625" style="1" customWidth="1"/>
    <col min="2" max="2" width="9.140625" style="7" customWidth="1"/>
    <col min="3" max="3" width="10.28125" style="7" customWidth="1"/>
    <col min="4" max="4" width="7.57421875" style="7" customWidth="1"/>
    <col min="5" max="5" width="9.140625" style="2" customWidth="1"/>
    <col min="6" max="6" width="1.1484375" style="0" customWidth="1"/>
    <col min="7" max="7" width="9.140625" style="1" customWidth="1"/>
    <col min="8" max="8" width="11.8515625" style="1" customWidth="1"/>
    <col min="9" max="9" width="6.57421875" style="1" customWidth="1"/>
    <col min="10" max="11" width="9.140625" style="1" customWidth="1"/>
  </cols>
  <sheetData>
    <row r="1" ht="15.75">
      <c r="A1" s="6" t="s">
        <v>35</v>
      </c>
    </row>
    <row r="2" ht="15.75">
      <c r="A2" s="6" t="s">
        <v>36</v>
      </c>
    </row>
    <row r="4" spans="2:10" ht="12.75">
      <c r="B4" s="10" t="s">
        <v>38</v>
      </c>
      <c r="C4" s="10"/>
      <c r="D4" s="10"/>
      <c r="E4" s="9"/>
      <c r="G4" s="10" t="s">
        <v>40</v>
      </c>
      <c r="H4" s="24"/>
      <c r="I4" s="24"/>
      <c r="J4" s="24"/>
    </row>
    <row r="5" spans="2:10" ht="36.75" thickBot="1">
      <c r="B5" s="29" t="s">
        <v>32</v>
      </c>
      <c r="C5" s="29" t="s">
        <v>33</v>
      </c>
      <c r="D5" s="29" t="s">
        <v>41</v>
      </c>
      <c r="E5" s="30" t="s">
        <v>34</v>
      </c>
      <c r="F5" s="31"/>
      <c r="G5" s="29" t="s">
        <v>32</v>
      </c>
      <c r="H5" s="29" t="s">
        <v>33</v>
      </c>
      <c r="I5" s="29" t="s">
        <v>41</v>
      </c>
      <c r="J5" s="8" t="s">
        <v>34</v>
      </c>
    </row>
    <row r="6" spans="6:9" ht="13.5" thickTop="1">
      <c r="F6" s="1"/>
      <c r="G6" s="7"/>
      <c r="H6" s="7"/>
      <c r="I6" s="7"/>
    </row>
    <row r="7" spans="1:10" ht="12.75">
      <c r="A7" s="11" t="s">
        <v>0</v>
      </c>
      <c r="B7" s="36">
        <v>82</v>
      </c>
      <c r="C7" s="36">
        <v>80</v>
      </c>
      <c r="D7" s="36">
        <v>0</v>
      </c>
      <c r="E7" s="13">
        <f>+C7/(B7-D7)</f>
        <v>0.975609756097561</v>
      </c>
      <c r="F7" s="36"/>
      <c r="G7" s="12">
        <v>49</v>
      </c>
      <c r="H7" s="12">
        <v>48</v>
      </c>
      <c r="I7" s="12">
        <v>0</v>
      </c>
      <c r="J7" s="25">
        <f aca="true" t="shared" si="0" ref="J7:J39">+H7/(G7-I7)</f>
        <v>0.9795918367346939</v>
      </c>
    </row>
    <row r="8" spans="1:10" ht="12.75">
      <c r="A8" s="14" t="s">
        <v>1</v>
      </c>
      <c r="B8" s="21">
        <v>172</v>
      </c>
      <c r="C8" s="21">
        <v>163</v>
      </c>
      <c r="D8" s="21">
        <v>9</v>
      </c>
      <c r="E8" s="16">
        <f aca="true" t="shared" si="1" ref="E8:E39">+C8/(B8-D8)</f>
        <v>1</v>
      </c>
      <c r="F8" s="21"/>
      <c r="G8" s="15">
        <v>97</v>
      </c>
      <c r="H8" s="15">
        <v>66</v>
      </c>
      <c r="I8" s="15">
        <v>31</v>
      </c>
      <c r="J8" s="26">
        <f t="shared" si="0"/>
        <v>1</v>
      </c>
    </row>
    <row r="9" spans="1:10" ht="12.75">
      <c r="A9" s="14" t="s">
        <v>2</v>
      </c>
      <c r="B9" s="21">
        <v>111</v>
      </c>
      <c r="C9" s="21">
        <v>111</v>
      </c>
      <c r="D9" s="21">
        <v>0</v>
      </c>
      <c r="E9" s="16">
        <f t="shared" si="1"/>
        <v>1</v>
      </c>
      <c r="F9" s="21"/>
      <c r="G9" s="15">
        <v>110</v>
      </c>
      <c r="H9" s="15">
        <v>110</v>
      </c>
      <c r="I9" s="15">
        <v>0</v>
      </c>
      <c r="J9" s="26">
        <f t="shared" si="0"/>
        <v>1</v>
      </c>
    </row>
    <row r="10" spans="1:10" ht="12.75">
      <c r="A10" s="14" t="s">
        <v>3</v>
      </c>
      <c r="B10" s="21">
        <v>403</v>
      </c>
      <c r="C10" s="21">
        <v>179</v>
      </c>
      <c r="D10" s="21">
        <v>221</v>
      </c>
      <c r="E10" s="16">
        <f t="shared" si="1"/>
        <v>0.9835164835164835</v>
      </c>
      <c r="F10" s="21"/>
      <c r="G10" s="15">
        <v>350</v>
      </c>
      <c r="H10" s="15">
        <v>159</v>
      </c>
      <c r="I10" s="15">
        <v>169</v>
      </c>
      <c r="J10" s="26">
        <f t="shared" si="0"/>
        <v>0.8784530386740331</v>
      </c>
    </row>
    <row r="11" spans="1:11" s="3" customFormat="1" ht="12.75">
      <c r="A11" s="14" t="s">
        <v>4</v>
      </c>
      <c r="B11" s="21">
        <v>53</v>
      </c>
      <c r="C11" s="21">
        <v>16</v>
      </c>
      <c r="D11" s="21">
        <v>37</v>
      </c>
      <c r="E11" s="16">
        <f t="shared" si="1"/>
        <v>1</v>
      </c>
      <c r="F11" s="22"/>
      <c r="G11" s="15">
        <v>44</v>
      </c>
      <c r="H11" s="15">
        <v>41</v>
      </c>
      <c r="I11" s="15">
        <v>3</v>
      </c>
      <c r="J11" s="26">
        <f t="shared" si="0"/>
        <v>1</v>
      </c>
      <c r="K11" s="2"/>
    </row>
    <row r="12" spans="1:11" s="3" customFormat="1" ht="12.75">
      <c r="A12" s="14" t="s">
        <v>5</v>
      </c>
      <c r="B12" s="21">
        <v>94</v>
      </c>
      <c r="C12" s="21">
        <v>88</v>
      </c>
      <c r="D12" s="21">
        <v>0</v>
      </c>
      <c r="E12" s="16">
        <f t="shared" si="1"/>
        <v>0.9361702127659575</v>
      </c>
      <c r="F12" s="22"/>
      <c r="G12" s="15">
        <v>102</v>
      </c>
      <c r="H12" s="15">
        <v>99</v>
      </c>
      <c r="I12" s="15">
        <v>0</v>
      </c>
      <c r="J12" s="26">
        <f t="shared" si="0"/>
        <v>0.9705882352941176</v>
      </c>
      <c r="K12" s="2"/>
    </row>
    <row r="13" spans="1:10" ht="12.75">
      <c r="A13" s="14" t="s">
        <v>6</v>
      </c>
      <c r="B13" s="21">
        <v>155</v>
      </c>
      <c r="C13" s="21">
        <v>138</v>
      </c>
      <c r="D13" s="21">
        <v>0</v>
      </c>
      <c r="E13" s="16">
        <f t="shared" si="1"/>
        <v>0.8903225806451613</v>
      </c>
      <c r="F13" s="21"/>
      <c r="G13" s="15">
        <v>151</v>
      </c>
      <c r="H13" s="15">
        <v>149</v>
      </c>
      <c r="I13" s="15">
        <v>0</v>
      </c>
      <c r="J13" s="26">
        <f t="shared" si="0"/>
        <v>0.9867549668874173</v>
      </c>
    </row>
    <row r="14" spans="1:10" ht="12.75">
      <c r="A14" s="14" t="s">
        <v>7</v>
      </c>
      <c r="B14" s="21">
        <v>176</v>
      </c>
      <c r="C14" s="21">
        <v>137</v>
      </c>
      <c r="D14" s="21">
        <v>29</v>
      </c>
      <c r="E14" s="16">
        <f t="shared" si="1"/>
        <v>0.9319727891156463</v>
      </c>
      <c r="F14" s="21"/>
      <c r="G14" s="15">
        <v>282</v>
      </c>
      <c r="H14" s="15">
        <v>46</v>
      </c>
      <c r="I14" s="15">
        <v>227</v>
      </c>
      <c r="J14" s="26">
        <f t="shared" si="0"/>
        <v>0.8363636363636363</v>
      </c>
    </row>
    <row r="15" spans="1:10" ht="12.75">
      <c r="A15" s="14" t="s">
        <v>8</v>
      </c>
      <c r="B15" s="21">
        <v>218</v>
      </c>
      <c r="C15" s="21">
        <v>218</v>
      </c>
      <c r="D15" s="21">
        <v>0</v>
      </c>
      <c r="E15" s="16">
        <f t="shared" si="1"/>
        <v>1</v>
      </c>
      <c r="F15" s="21"/>
      <c r="G15" s="27">
        <v>88</v>
      </c>
      <c r="H15" s="27">
        <v>88</v>
      </c>
      <c r="I15" s="27">
        <v>0</v>
      </c>
      <c r="J15" s="26">
        <f t="shared" si="0"/>
        <v>1</v>
      </c>
    </row>
    <row r="16" spans="1:10" ht="12.75">
      <c r="A16" s="14" t="s">
        <v>9</v>
      </c>
      <c r="B16" s="21">
        <v>266</v>
      </c>
      <c r="C16" s="21">
        <v>104</v>
      </c>
      <c r="D16" s="21">
        <v>146</v>
      </c>
      <c r="E16" s="16">
        <f t="shared" si="1"/>
        <v>0.8666666666666667</v>
      </c>
      <c r="F16" s="21"/>
      <c r="G16" s="15">
        <v>209</v>
      </c>
      <c r="H16" s="15">
        <v>108</v>
      </c>
      <c r="I16" s="15">
        <v>94</v>
      </c>
      <c r="J16" s="26">
        <f t="shared" si="0"/>
        <v>0.9391304347826087</v>
      </c>
    </row>
    <row r="17" spans="1:10" ht="12.75">
      <c r="A17" s="14" t="s">
        <v>10</v>
      </c>
      <c r="B17" s="21">
        <v>201</v>
      </c>
      <c r="C17" s="21">
        <v>142</v>
      </c>
      <c r="D17" s="21">
        <v>49</v>
      </c>
      <c r="E17" s="16">
        <f t="shared" si="1"/>
        <v>0.9342105263157895</v>
      </c>
      <c r="F17" s="21"/>
      <c r="G17" s="15">
        <v>212</v>
      </c>
      <c r="H17" s="15">
        <v>148</v>
      </c>
      <c r="I17" s="15">
        <v>0</v>
      </c>
      <c r="J17" s="26">
        <f t="shared" si="0"/>
        <v>0.6981132075471698</v>
      </c>
    </row>
    <row r="18" spans="1:10" ht="12.75">
      <c r="A18" s="14" t="s">
        <v>11</v>
      </c>
      <c r="B18" s="21">
        <v>26</v>
      </c>
      <c r="C18" s="21">
        <v>26</v>
      </c>
      <c r="D18" s="21">
        <v>0</v>
      </c>
      <c r="E18" s="16">
        <f t="shared" si="1"/>
        <v>1</v>
      </c>
      <c r="F18" s="21"/>
      <c r="G18" s="15">
        <v>80</v>
      </c>
      <c r="H18" s="15">
        <v>16</v>
      </c>
      <c r="I18" s="15">
        <v>63</v>
      </c>
      <c r="J18" s="26">
        <f t="shared" si="0"/>
        <v>0.9411764705882353</v>
      </c>
    </row>
    <row r="19" spans="1:10" ht="12.75">
      <c r="A19" s="14" t="s">
        <v>12</v>
      </c>
      <c r="B19" s="21">
        <v>60</v>
      </c>
      <c r="C19" s="21">
        <v>59</v>
      </c>
      <c r="D19" s="21">
        <v>0</v>
      </c>
      <c r="E19" s="16">
        <f t="shared" si="1"/>
        <v>0.9833333333333333</v>
      </c>
      <c r="F19" s="21"/>
      <c r="G19" s="15">
        <v>71</v>
      </c>
      <c r="H19" s="15">
        <v>42</v>
      </c>
      <c r="I19" s="15">
        <v>29</v>
      </c>
      <c r="J19" s="26">
        <f t="shared" si="0"/>
        <v>1</v>
      </c>
    </row>
    <row r="20" spans="1:10" ht="12.75">
      <c r="A20" s="14" t="s">
        <v>13</v>
      </c>
      <c r="B20" s="21">
        <v>612</v>
      </c>
      <c r="C20" s="21">
        <v>275</v>
      </c>
      <c r="D20" s="21">
        <v>336</v>
      </c>
      <c r="E20" s="16">
        <f t="shared" si="1"/>
        <v>0.9963768115942029</v>
      </c>
      <c r="F20" s="21"/>
      <c r="G20" s="15">
        <v>355</v>
      </c>
      <c r="H20" s="15">
        <v>179</v>
      </c>
      <c r="I20" s="15">
        <v>176</v>
      </c>
      <c r="J20" s="26">
        <f t="shared" si="0"/>
        <v>1</v>
      </c>
    </row>
    <row r="21" spans="1:10" ht="12.75">
      <c r="A21" s="14" t="s">
        <v>14</v>
      </c>
      <c r="B21" s="21">
        <v>163</v>
      </c>
      <c r="C21" s="21">
        <v>133</v>
      </c>
      <c r="D21" s="21">
        <v>25</v>
      </c>
      <c r="E21" s="16">
        <f t="shared" si="1"/>
        <v>0.9637681159420289</v>
      </c>
      <c r="F21" s="21"/>
      <c r="G21" s="15">
        <v>219</v>
      </c>
      <c r="H21" s="15">
        <v>137</v>
      </c>
      <c r="I21" s="15">
        <v>79</v>
      </c>
      <c r="J21" s="26">
        <f t="shared" si="0"/>
        <v>0.9785714285714285</v>
      </c>
    </row>
    <row r="22" spans="1:10" ht="12.75">
      <c r="A22" s="14" t="s">
        <v>15</v>
      </c>
      <c r="B22" s="21">
        <v>89</v>
      </c>
      <c r="C22" s="21">
        <v>89</v>
      </c>
      <c r="D22" s="21">
        <v>0</v>
      </c>
      <c r="E22" s="16">
        <f t="shared" si="1"/>
        <v>1</v>
      </c>
      <c r="F22" s="21"/>
      <c r="G22" s="15">
        <v>86</v>
      </c>
      <c r="H22" s="15">
        <v>57</v>
      </c>
      <c r="I22" s="15">
        <v>0</v>
      </c>
      <c r="J22" s="26">
        <f t="shared" si="0"/>
        <v>0.6627906976744186</v>
      </c>
    </row>
    <row r="23" spans="1:11" s="3" customFormat="1" ht="12.75">
      <c r="A23" s="14" t="s">
        <v>16</v>
      </c>
      <c r="B23" s="21">
        <v>114</v>
      </c>
      <c r="C23" s="21">
        <v>114</v>
      </c>
      <c r="D23" s="21">
        <v>0</v>
      </c>
      <c r="E23" s="16">
        <f t="shared" si="1"/>
        <v>1</v>
      </c>
      <c r="F23" s="22"/>
      <c r="G23" s="15">
        <v>107</v>
      </c>
      <c r="H23" s="15">
        <v>107</v>
      </c>
      <c r="I23" s="15">
        <v>0</v>
      </c>
      <c r="J23" s="26">
        <f t="shared" si="0"/>
        <v>1</v>
      </c>
      <c r="K23" s="2"/>
    </row>
    <row r="24" spans="1:10" ht="12.75">
      <c r="A24" s="14" t="s">
        <v>17</v>
      </c>
      <c r="B24" s="21">
        <v>58</v>
      </c>
      <c r="C24" s="21">
        <v>33</v>
      </c>
      <c r="D24" s="21">
        <v>25</v>
      </c>
      <c r="E24" s="16">
        <f t="shared" si="1"/>
        <v>1</v>
      </c>
      <c r="F24" s="21"/>
      <c r="G24" s="15">
        <v>56</v>
      </c>
      <c r="H24" s="15">
        <v>19</v>
      </c>
      <c r="I24" s="15">
        <v>37</v>
      </c>
      <c r="J24" s="26">
        <f t="shared" si="0"/>
        <v>1</v>
      </c>
    </row>
    <row r="25" spans="1:10" ht="12.75">
      <c r="A25" s="14" t="s">
        <v>18</v>
      </c>
      <c r="B25" s="21">
        <v>79</v>
      </c>
      <c r="C25" s="21">
        <v>23</v>
      </c>
      <c r="D25" s="21">
        <v>53</v>
      </c>
      <c r="E25" s="16">
        <f t="shared" si="1"/>
        <v>0.8846153846153846</v>
      </c>
      <c r="F25" s="21"/>
      <c r="G25" s="15">
        <v>36</v>
      </c>
      <c r="H25" s="15">
        <v>36</v>
      </c>
      <c r="I25" s="15">
        <v>0</v>
      </c>
      <c r="J25" s="26">
        <f t="shared" si="0"/>
        <v>1</v>
      </c>
    </row>
    <row r="26" spans="1:10" ht="12.75">
      <c r="A26" s="14" t="s">
        <v>19</v>
      </c>
      <c r="B26" s="21">
        <v>49</v>
      </c>
      <c r="C26" s="21">
        <v>46</v>
      </c>
      <c r="D26" s="21">
        <v>0</v>
      </c>
      <c r="E26" s="16">
        <f t="shared" si="1"/>
        <v>0.9387755102040817</v>
      </c>
      <c r="F26" s="21"/>
      <c r="G26" s="15">
        <v>33</v>
      </c>
      <c r="H26" s="15">
        <v>31</v>
      </c>
      <c r="I26" s="15">
        <v>0</v>
      </c>
      <c r="J26" s="26">
        <f t="shared" si="0"/>
        <v>0.9393939393939394</v>
      </c>
    </row>
    <row r="27" spans="1:10" ht="12.75">
      <c r="A27" s="14" t="s">
        <v>20</v>
      </c>
      <c r="B27" s="21">
        <v>104</v>
      </c>
      <c r="C27" s="21">
        <v>104</v>
      </c>
      <c r="D27" s="21">
        <v>0</v>
      </c>
      <c r="E27" s="16">
        <f t="shared" si="1"/>
        <v>1</v>
      </c>
      <c r="F27" s="21"/>
      <c r="G27" s="15">
        <v>132</v>
      </c>
      <c r="H27" s="15">
        <v>132</v>
      </c>
      <c r="I27" s="15">
        <v>0</v>
      </c>
      <c r="J27" s="26">
        <f t="shared" si="0"/>
        <v>1</v>
      </c>
    </row>
    <row r="28" spans="1:10" ht="12.75">
      <c r="A28" s="14" t="s">
        <v>21</v>
      </c>
      <c r="B28" s="21">
        <v>455</v>
      </c>
      <c r="C28" s="21">
        <v>430</v>
      </c>
      <c r="D28" s="21">
        <v>0</v>
      </c>
      <c r="E28" s="16">
        <f t="shared" si="1"/>
        <v>0.945054945054945</v>
      </c>
      <c r="F28" s="21"/>
      <c r="G28" s="15">
        <v>403</v>
      </c>
      <c r="H28" s="15">
        <v>387</v>
      </c>
      <c r="I28" s="15">
        <v>0</v>
      </c>
      <c r="J28" s="26">
        <f t="shared" si="0"/>
        <v>0.9602977667493796</v>
      </c>
    </row>
    <row r="29" spans="1:11" s="5" customFormat="1" ht="12.75">
      <c r="A29" s="14" t="s">
        <v>22</v>
      </c>
      <c r="B29" s="37">
        <v>126</v>
      </c>
      <c r="C29" s="37">
        <v>125</v>
      </c>
      <c r="D29" s="37">
        <v>0</v>
      </c>
      <c r="E29" s="19">
        <f t="shared" si="1"/>
        <v>0.9920634920634921</v>
      </c>
      <c r="F29" s="37"/>
      <c r="G29" s="15">
        <v>84</v>
      </c>
      <c r="H29" s="15">
        <v>81</v>
      </c>
      <c r="I29" s="15">
        <v>0</v>
      </c>
      <c r="J29" s="26">
        <f t="shared" si="0"/>
        <v>0.9642857142857143</v>
      </c>
      <c r="K29" s="4"/>
    </row>
    <row r="30" spans="1:10" ht="12.75">
      <c r="A30" s="14" t="s">
        <v>23</v>
      </c>
      <c r="B30" s="21">
        <v>73</v>
      </c>
      <c r="C30" s="21">
        <v>73</v>
      </c>
      <c r="D30" s="21">
        <v>0</v>
      </c>
      <c r="E30" s="16">
        <f t="shared" si="1"/>
        <v>1</v>
      </c>
      <c r="F30" s="21"/>
      <c r="G30" s="15">
        <v>166</v>
      </c>
      <c r="H30" s="15">
        <v>98</v>
      </c>
      <c r="I30" s="15">
        <v>29</v>
      </c>
      <c r="J30" s="26">
        <f t="shared" si="0"/>
        <v>0.7153284671532847</v>
      </c>
    </row>
    <row r="31" spans="1:10" ht="12.75">
      <c r="A31" s="14" t="s">
        <v>24</v>
      </c>
      <c r="B31" s="21">
        <v>42</v>
      </c>
      <c r="C31" s="21">
        <v>29</v>
      </c>
      <c r="D31" s="21">
        <v>10</v>
      </c>
      <c r="E31" s="16">
        <f t="shared" si="1"/>
        <v>0.90625</v>
      </c>
      <c r="F31" s="21"/>
      <c r="G31" s="15">
        <v>50</v>
      </c>
      <c r="H31" s="15">
        <v>37</v>
      </c>
      <c r="I31" s="15">
        <v>12</v>
      </c>
      <c r="J31" s="26">
        <f t="shared" si="0"/>
        <v>0.9736842105263158</v>
      </c>
    </row>
    <row r="32" spans="1:10" ht="12.75">
      <c r="A32" s="14" t="s">
        <v>25</v>
      </c>
      <c r="B32" s="21">
        <v>424</v>
      </c>
      <c r="C32" s="21">
        <v>249</v>
      </c>
      <c r="D32" s="21">
        <v>156</v>
      </c>
      <c r="E32" s="16">
        <f t="shared" si="1"/>
        <v>0.9291044776119403</v>
      </c>
      <c r="F32" s="21"/>
      <c r="G32" s="15">
        <v>369</v>
      </c>
      <c r="H32" s="15">
        <v>240</v>
      </c>
      <c r="I32" s="15">
        <v>117</v>
      </c>
      <c r="J32" s="26">
        <f t="shared" si="0"/>
        <v>0.9523809523809523</v>
      </c>
    </row>
    <row r="33" spans="1:10" ht="12.75">
      <c r="A33" s="14" t="s">
        <v>26</v>
      </c>
      <c r="B33" s="21">
        <v>26</v>
      </c>
      <c r="C33" s="21">
        <v>20</v>
      </c>
      <c r="D33" s="21">
        <v>0</v>
      </c>
      <c r="E33" s="16">
        <f t="shared" si="1"/>
        <v>0.7692307692307693</v>
      </c>
      <c r="F33" s="21"/>
      <c r="G33" s="15">
        <v>42</v>
      </c>
      <c r="H33" s="15">
        <v>38</v>
      </c>
      <c r="I33" s="15">
        <v>0</v>
      </c>
      <c r="J33" s="26">
        <f t="shared" si="0"/>
        <v>0.9047619047619048</v>
      </c>
    </row>
    <row r="34" spans="1:11" s="5" customFormat="1" ht="12.75">
      <c r="A34" s="14" t="s">
        <v>27</v>
      </c>
      <c r="B34" s="37">
        <v>39</v>
      </c>
      <c r="C34" s="37">
        <v>39</v>
      </c>
      <c r="D34" s="37">
        <v>0</v>
      </c>
      <c r="E34" s="16">
        <f t="shared" si="1"/>
        <v>1</v>
      </c>
      <c r="F34" s="37"/>
      <c r="G34" s="15">
        <v>65</v>
      </c>
      <c r="H34" s="15">
        <v>65</v>
      </c>
      <c r="I34" s="15">
        <v>0</v>
      </c>
      <c r="J34" s="26">
        <f t="shared" si="0"/>
        <v>1</v>
      </c>
      <c r="K34" s="4"/>
    </row>
    <row r="35" spans="1:10" ht="12.75">
      <c r="A35" s="20" t="s">
        <v>28</v>
      </c>
      <c r="B35" s="21">
        <v>6</v>
      </c>
      <c r="C35" s="21">
        <v>1</v>
      </c>
      <c r="D35" s="21">
        <v>5</v>
      </c>
      <c r="E35" s="19">
        <f t="shared" si="1"/>
        <v>1</v>
      </c>
      <c r="F35" s="21"/>
      <c r="G35" s="27">
        <v>18</v>
      </c>
      <c r="H35" s="27">
        <v>18</v>
      </c>
      <c r="I35" s="27">
        <v>0</v>
      </c>
      <c r="J35" s="26">
        <f t="shared" si="0"/>
        <v>1</v>
      </c>
    </row>
    <row r="36" spans="1:10" ht="12.75">
      <c r="A36" s="21" t="s">
        <v>29</v>
      </c>
      <c r="B36" s="21">
        <v>412</v>
      </c>
      <c r="C36" s="21">
        <v>401</v>
      </c>
      <c r="D36" s="21">
        <v>0</v>
      </c>
      <c r="E36" s="16">
        <f t="shared" si="1"/>
        <v>0.9733009708737864</v>
      </c>
      <c r="F36" s="21"/>
      <c r="G36" s="15">
        <v>332</v>
      </c>
      <c r="H36" s="15">
        <v>327</v>
      </c>
      <c r="I36" s="15">
        <v>0</v>
      </c>
      <c r="J36" s="26">
        <f t="shared" si="0"/>
        <v>0.9849397590361446</v>
      </c>
    </row>
    <row r="37" spans="1:10" ht="12.75">
      <c r="A37" s="22" t="s">
        <v>30</v>
      </c>
      <c r="B37" s="21"/>
      <c r="C37" s="21"/>
      <c r="D37" s="21"/>
      <c r="E37" s="16" t="e">
        <f>+C37/(B37-D37)</f>
        <v>#DIV/0!</v>
      </c>
      <c r="F37" s="21"/>
      <c r="G37" s="28" t="s">
        <v>39</v>
      </c>
      <c r="H37" s="28"/>
      <c r="I37" s="28"/>
      <c r="J37" s="26" t="e">
        <f t="shared" si="0"/>
        <v>#VALUE!</v>
      </c>
    </row>
    <row r="38" spans="1:10" ht="12.75">
      <c r="A38" s="21" t="s">
        <v>31</v>
      </c>
      <c r="B38" s="21">
        <v>21</v>
      </c>
      <c r="C38" s="21">
        <v>14</v>
      </c>
      <c r="D38" s="21">
        <v>5</v>
      </c>
      <c r="F38" s="21"/>
      <c r="G38" s="15">
        <v>27</v>
      </c>
      <c r="H38" s="15">
        <v>23</v>
      </c>
      <c r="I38" s="15">
        <v>4</v>
      </c>
      <c r="J38" s="26">
        <f t="shared" si="0"/>
        <v>1</v>
      </c>
    </row>
    <row r="39" spans="1:10" ht="12.75">
      <c r="A39" s="17" t="s">
        <v>37</v>
      </c>
      <c r="B39" s="18">
        <f>SUM(B7:B37)</f>
        <v>4888</v>
      </c>
      <c r="C39" s="18">
        <f>SUM(C7:C37)</f>
        <v>3645</v>
      </c>
      <c r="D39" s="18">
        <f>SUM(D7:D37)</f>
        <v>1101</v>
      </c>
      <c r="E39" s="16">
        <f t="shared" si="1"/>
        <v>0.9625033007657776</v>
      </c>
      <c r="F39" s="21"/>
      <c r="G39" s="18">
        <f>SUM(G7:G36)+G38</f>
        <v>4425</v>
      </c>
      <c r="H39" s="18">
        <f>SUM(H7:H36)+H38</f>
        <v>3132</v>
      </c>
      <c r="I39" s="18">
        <f>SUM(I7:I38)</f>
        <v>1070</v>
      </c>
      <c r="J39" s="16">
        <f t="shared" si="0"/>
        <v>0.933532041728763</v>
      </c>
    </row>
    <row r="40" spans="1:10" ht="12.75">
      <c r="A40" s="23"/>
      <c r="B40" s="48">
        <f>+B39-D39</f>
        <v>3787</v>
      </c>
      <c r="C40" s="38"/>
      <c r="D40" s="38"/>
      <c r="E40" s="38"/>
      <c r="F40" s="38"/>
      <c r="G40" s="38"/>
      <c r="H40" s="38"/>
      <c r="I40" s="38"/>
      <c r="J40" s="38"/>
    </row>
    <row r="41" spans="1:10" ht="12.75">
      <c r="A41" s="33" t="s">
        <v>42</v>
      </c>
      <c r="B41" s="34"/>
      <c r="C41" s="34"/>
      <c r="D41" s="34"/>
      <c r="E41" s="35"/>
      <c r="F41" s="47"/>
      <c r="G41" s="34"/>
      <c r="H41" s="34"/>
      <c r="I41" s="34"/>
      <c r="J41" s="32">
        <v>0.8873</v>
      </c>
    </row>
    <row r="42" spans="1:6" ht="12.75">
      <c r="A42" s="33" t="s">
        <v>43</v>
      </c>
      <c r="E42" s="32">
        <v>0.9556</v>
      </c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printOptions/>
  <pageMargins left="0.37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workbookViewId="0" topLeftCell="D1">
      <selection activeCell="G1" sqref="G1:G2"/>
    </sheetView>
  </sheetViews>
  <sheetFormatPr defaultColWidth="9.140625" defaultRowHeight="12.75"/>
  <cols>
    <col min="1" max="1" width="23.8515625" style="1" customWidth="1"/>
    <col min="2" max="2" width="9.140625" style="7" customWidth="1"/>
    <col min="3" max="3" width="10.28125" style="7" customWidth="1"/>
    <col min="4" max="4" width="11.421875" style="7" customWidth="1"/>
    <col min="5" max="5" width="9.140625" style="40" customWidth="1"/>
    <col min="6" max="6" width="9.140625" style="1" customWidth="1"/>
    <col min="7" max="7" width="11.8515625" style="1" customWidth="1"/>
    <col min="8" max="8" width="12.421875" style="1" customWidth="1"/>
    <col min="9" max="9" width="9.140625" style="40" customWidth="1"/>
    <col min="10" max="10" width="9.140625" style="1" customWidth="1"/>
    <col min="13" max="13" width="9.140625" style="40" customWidth="1"/>
    <col min="16" max="16" width="14.28125" style="0" customWidth="1"/>
    <col min="17" max="17" width="9.140625" style="40" customWidth="1"/>
    <col min="20" max="20" width="11.28125" style="0" customWidth="1"/>
    <col min="21" max="21" width="9.140625" style="40" customWidth="1"/>
    <col min="24" max="24" width="11.140625" style="0" customWidth="1"/>
    <col min="25" max="25" width="9.140625" style="40" customWidth="1"/>
    <col min="28" max="28" width="11.8515625" style="0" customWidth="1"/>
    <col min="29" max="29" width="9.140625" style="40" customWidth="1"/>
  </cols>
  <sheetData>
    <row r="1" ht="15.75">
      <c r="A1" s="6" t="s">
        <v>35</v>
      </c>
    </row>
    <row r="2" ht="15.75">
      <c r="A2" s="6" t="s">
        <v>36</v>
      </c>
    </row>
    <row r="3" spans="1:8" ht="15.75">
      <c r="A3" s="6"/>
      <c r="F3" s="24"/>
      <c r="G3" s="24"/>
      <c r="H3" s="24"/>
    </row>
    <row r="4" spans="1:29" s="3" customFormat="1" ht="12.75">
      <c r="A4" s="2"/>
      <c r="B4" s="10" t="s">
        <v>44</v>
      </c>
      <c r="C4" s="10"/>
      <c r="D4" s="10"/>
      <c r="E4" s="41"/>
      <c r="F4" s="9" t="s">
        <v>45</v>
      </c>
      <c r="G4" s="9"/>
      <c r="H4" s="9"/>
      <c r="I4" s="41"/>
      <c r="J4" s="9" t="s">
        <v>46</v>
      </c>
      <c r="K4" s="39"/>
      <c r="L4" s="39"/>
      <c r="M4" s="41"/>
      <c r="N4" s="39" t="s">
        <v>47</v>
      </c>
      <c r="O4" s="39"/>
      <c r="P4" s="39"/>
      <c r="Q4" s="41"/>
      <c r="R4" s="39" t="s">
        <v>48</v>
      </c>
      <c r="S4" s="39"/>
      <c r="T4" s="39"/>
      <c r="U4" s="41"/>
      <c r="V4" s="39" t="s">
        <v>49</v>
      </c>
      <c r="W4" s="39"/>
      <c r="X4" s="39"/>
      <c r="Y4" s="41"/>
      <c r="Z4" s="39" t="s">
        <v>50</v>
      </c>
      <c r="AA4" s="39"/>
      <c r="AB4" s="39"/>
      <c r="AC4" s="41"/>
    </row>
    <row r="5" spans="2:29" ht="36.75" thickBot="1">
      <c r="B5" s="29" t="s">
        <v>32</v>
      </c>
      <c r="C5" s="29" t="s">
        <v>33</v>
      </c>
      <c r="D5" s="29" t="s">
        <v>41</v>
      </c>
      <c r="E5" s="42" t="s">
        <v>34</v>
      </c>
      <c r="F5" s="29" t="s">
        <v>32</v>
      </c>
      <c r="G5" s="29" t="s">
        <v>33</v>
      </c>
      <c r="H5" s="29" t="s">
        <v>41</v>
      </c>
      <c r="I5" s="42" t="s">
        <v>34</v>
      </c>
      <c r="J5" s="29" t="s">
        <v>32</v>
      </c>
      <c r="K5" s="29" t="s">
        <v>33</v>
      </c>
      <c r="L5" s="29" t="s">
        <v>41</v>
      </c>
      <c r="M5" s="42" t="s">
        <v>34</v>
      </c>
      <c r="N5" s="29" t="s">
        <v>32</v>
      </c>
      <c r="O5" s="29" t="s">
        <v>33</v>
      </c>
      <c r="P5" s="29" t="s">
        <v>41</v>
      </c>
      <c r="Q5" s="42" t="s">
        <v>34</v>
      </c>
      <c r="R5" s="29" t="s">
        <v>32</v>
      </c>
      <c r="S5" s="29" t="s">
        <v>33</v>
      </c>
      <c r="T5" s="29" t="s">
        <v>41</v>
      </c>
      <c r="U5" s="42" t="s">
        <v>34</v>
      </c>
      <c r="V5" s="29" t="s">
        <v>32</v>
      </c>
      <c r="W5" s="29" t="s">
        <v>33</v>
      </c>
      <c r="X5" s="29" t="s">
        <v>41</v>
      </c>
      <c r="Y5" s="42" t="s">
        <v>34</v>
      </c>
      <c r="Z5" s="29" t="s">
        <v>32</v>
      </c>
      <c r="AA5" s="29" t="s">
        <v>33</v>
      </c>
      <c r="AB5" s="29" t="s">
        <v>41</v>
      </c>
      <c r="AC5" s="42" t="s">
        <v>34</v>
      </c>
    </row>
    <row r="6" spans="6:8" ht="13.5" thickTop="1">
      <c r="F6" s="7"/>
      <c r="G6" s="7"/>
      <c r="H6" s="7"/>
    </row>
    <row r="7" spans="1:29" ht="12.75">
      <c r="A7" s="11" t="s">
        <v>0</v>
      </c>
      <c r="B7" s="36">
        <v>0</v>
      </c>
      <c r="C7" s="36">
        <v>0</v>
      </c>
      <c r="D7" s="36">
        <v>0</v>
      </c>
      <c r="E7" s="25" t="e">
        <f>+C7/(B7-D7)</f>
        <v>#DIV/0!</v>
      </c>
      <c r="F7" s="36">
        <v>18</v>
      </c>
      <c r="G7" s="36">
        <v>18</v>
      </c>
      <c r="H7" s="36">
        <v>0</v>
      </c>
      <c r="I7" s="25">
        <f>+G7/(F7-H7)</f>
        <v>1</v>
      </c>
      <c r="J7" s="36">
        <v>2</v>
      </c>
      <c r="K7" s="36">
        <v>2</v>
      </c>
      <c r="L7" s="36">
        <v>0</v>
      </c>
      <c r="M7" s="25">
        <f>+K7/(J7-L7)</f>
        <v>1</v>
      </c>
      <c r="N7" s="36">
        <v>6</v>
      </c>
      <c r="O7" s="36">
        <v>6</v>
      </c>
      <c r="P7" s="36">
        <v>0</v>
      </c>
      <c r="Q7" s="25">
        <f>+O7/(N7-P7)</f>
        <v>1</v>
      </c>
      <c r="R7" s="36">
        <v>0</v>
      </c>
      <c r="S7" s="36">
        <v>0</v>
      </c>
      <c r="T7" s="36">
        <v>0</v>
      </c>
      <c r="U7" s="25" t="e">
        <f>+S7/(R7-T7)</f>
        <v>#DIV/0!</v>
      </c>
      <c r="V7" s="36">
        <v>0</v>
      </c>
      <c r="W7" s="36">
        <v>0</v>
      </c>
      <c r="X7" s="36">
        <v>0</v>
      </c>
      <c r="Y7" s="25" t="e">
        <f>+W7/(V7-X7)</f>
        <v>#DIV/0!</v>
      </c>
      <c r="Z7" s="36">
        <v>25</v>
      </c>
      <c r="AA7" s="36">
        <v>24</v>
      </c>
      <c r="AB7" s="36">
        <v>0</v>
      </c>
      <c r="AC7" s="25">
        <f>+AA7/(Z7-AB7)</f>
        <v>0.96</v>
      </c>
    </row>
    <row r="8" spans="1:29" ht="12.75">
      <c r="A8" s="14" t="s">
        <v>1</v>
      </c>
      <c r="B8" s="21">
        <v>1</v>
      </c>
      <c r="C8" s="21">
        <v>1</v>
      </c>
      <c r="D8" s="21">
        <v>0</v>
      </c>
      <c r="E8" s="25">
        <f aca="true" t="shared" si="0" ref="E8:E39">+C8/(B8-D8)</f>
        <v>1</v>
      </c>
      <c r="F8" s="21">
        <v>16</v>
      </c>
      <c r="G8" s="21">
        <v>13</v>
      </c>
      <c r="H8" s="21">
        <v>3</v>
      </c>
      <c r="I8" s="25">
        <f aca="true" t="shared" si="1" ref="I8:I39">+G8/(F8-H8)</f>
        <v>1</v>
      </c>
      <c r="J8" s="21">
        <v>2</v>
      </c>
      <c r="K8" s="21">
        <v>2</v>
      </c>
      <c r="L8" s="21">
        <v>0</v>
      </c>
      <c r="M8" s="25">
        <f aca="true" t="shared" si="2" ref="M8:M39">+K8/(J8-L8)</f>
        <v>1</v>
      </c>
      <c r="N8" s="21">
        <v>2</v>
      </c>
      <c r="O8" s="21">
        <v>2</v>
      </c>
      <c r="P8" s="21">
        <v>0</v>
      </c>
      <c r="Q8" s="25">
        <f aca="true" t="shared" si="3" ref="Q8:Q39">+O8/(N8-P8)</f>
        <v>1</v>
      </c>
      <c r="R8" s="21">
        <v>0</v>
      </c>
      <c r="S8" s="21">
        <v>0</v>
      </c>
      <c r="T8" s="21">
        <v>0</v>
      </c>
      <c r="U8" s="25" t="e">
        <f aca="true" t="shared" si="4" ref="U8:U39">+S8/(R8-T8)</f>
        <v>#DIV/0!</v>
      </c>
      <c r="V8" s="21">
        <v>0</v>
      </c>
      <c r="W8" s="21">
        <v>0</v>
      </c>
      <c r="X8" s="21">
        <v>0</v>
      </c>
      <c r="Y8" s="25" t="e">
        <f aca="true" t="shared" si="5" ref="Y8:Y39">+W8/(V8-X8)</f>
        <v>#DIV/0!</v>
      </c>
      <c r="Z8" s="21">
        <v>30</v>
      </c>
      <c r="AA8" s="21">
        <v>27</v>
      </c>
      <c r="AB8" s="21">
        <v>3</v>
      </c>
      <c r="AC8" s="25">
        <f aca="true" t="shared" si="6" ref="AC8:AC39">+AA8/(Z8-AB8)</f>
        <v>1</v>
      </c>
    </row>
    <row r="9" spans="1:29" ht="12.75">
      <c r="A9" s="14" t="s">
        <v>2</v>
      </c>
      <c r="B9" s="21">
        <v>2</v>
      </c>
      <c r="C9" s="21">
        <v>2</v>
      </c>
      <c r="D9" s="21">
        <v>0</v>
      </c>
      <c r="E9" s="25">
        <f t="shared" si="0"/>
        <v>1</v>
      </c>
      <c r="F9" s="21">
        <v>6</v>
      </c>
      <c r="G9" s="21">
        <v>6</v>
      </c>
      <c r="H9" s="21">
        <v>0</v>
      </c>
      <c r="I9" s="25">
        <f t="shared" si="1"/>
        <v>1</v>
      </c>
      <c r="J9" s="21">
        <v>0</v>
      </c>
      <c r="K9" s="21">
        <v>0</v>
      </c>
      <c r="L9" s="21">
        <v>0</v>
      </c>
      <c r="M9" s="25" t="e">
        <f t="shared" si="2"/>
        <v>#DIV/0!</v>
      </c>
      <c r="N9" s="21">
        <v>0</v>
      </c>
      <c r="O9" s="21">
        <v>0</v>
      </c>
      <c r="P9" s="21">
        <v>0</v>
      </c>
      <c r="Q9" s="25" t="e">
        <f t="shared" si="3"/>
        <v>#DIV/0!</v>
      </c>
      <c r="R9" s="21">
        <v>0</v>
      </c>
      <c r="S9" s="21">
        <v>0</v>
      </c>
      <c r="T9" s="21">
        <v>0</v>
      </c>
      <c r="U9" s="25" t="e">
        <f t="shared" si="4"/>
        <v>#DIV/0!</v>
      </c>
      <c r="V9" s="21">
        <v>0</v>
      </c>
      <c r="W9" s="21">
        <v>0</v>
      </c>
      <c r="X9" s="21">
        <v>0</v>
      </c>
      <c r="Y9" s="25" t="e">
        <f t="shared" si="5"/>
        <v>#DIV/0!</v>
      </c>
      <c r="Z9" s="21">
        <v>6</v>
      </c>
      <c r="AA9" s="21">
        <v>6</v>
      </c>
      <c r="AB9" s="21">
        <v>0</v>
      </c>
      <c r="AC9" s="25">
        <f t="shared" si="6"/>
        <v>1</v>
      </c>
    </row>
    <row r="10" spans="1:29" ht="12.75">
      <c r="A10" s="14" t="s">
        <v>3</v>
      </c>
      <c r="B10" s="21">
        <v>3</v>
      </c>
      <c r="C10" s="21">
        <v>2</v>
      </c>
      <c r="D10" s="21">
        <v>1</v>
      </c>
      <c r="E10" s="25">
        <f t="shared" si="0"/>
        <v>1</v>
      </c>
      <c r="F10" s="21">
        <v>93</v>
      </c>
      <c r="G10" s="21">
        <v>48</v>
      </c>
      <c r="H10" s="21">
        <v>45</v>
      </c>
      <c r="I10" s="25">
        <f t="shared" si="1"/>
        <v>1</v>
      </c>
      <c r="J10" s="21">
        <v>20</v>
      </c>
      <c r="K10" s="21">
        <v>4</v>
      </c>
      <c r="L10" s="21">
        <v>16</v>
      </c>
      <c r="M10" s="25">
        <f t="shared" si="2"/>
        <v>1</v>
      </c>
      <c r="N10" s="21">
        <v>0</v>
      </c>
      <c r="O10" s="21">
        <v>0</v>
      </c>
      <c r="P10" s="21">
        <v>0</v>
      </c>
      <c r="Q10" s="25" t="e">
        <f t="shared" si="3"/>
        <v>#DIV/0!</v>
      </c>
      <c r="R10" s="21">
        <v>0</v>
      </c>
      <c r="S10" s="21">
        <v>0</v>
      </c>
      <c r="T10" s="21">
        <v>0</v>
      </c>
      <c r="U10" s="25" t="e">
        <f t="shared" si="4"/>
        <v>#DIV/0!</v>
      </c>
      <c r="V10" s="21">
        <v>0</v>
      </c>
      <c r="W10" s="21">
        <v>0</v>
      </c>
      <c r="X10" s="21">
        <v>0</v>
      </c>
      <c r="Y10" s="25" t="e">
        <f t="shared" si="5"/>
        <v>#DIV/0!</v>
      </c>
      <c r="Z10" s="21">
        <v>69</v>
      </c>
      <c r="AA10" s="21">
        <v>30</v>
      </c>
      <c r="AB10" s="21">
        <v>39</v>
      </c>
      <c r="AC10" s="25">
        <f t="shared" si="6"/>
        <v>1</v>
      </c>
    </row>
    <row r="11" spans="1:29" s="3" customFormat="1" ht="12.75">
      <c r="A11" s="14" t="s">
        <v>4</v>
      </c>
      <c r="B11" s="21">
        <v>2</v>
      </c>
      <c r="C11" s="21">
        <v>0</v>
      </c>
      <c r="D11" s="21">
        <v>2</v>
      </c>
      <c r="E11" s="25" t="e">
        <f t="shared" si="0"/>
        <v>#DIV/0!</v>
      </c>
      <c r="F11" s="21">
        <v>3</v>
      </c>
      <c r="G11" s="21">
        <v>2</v>
      </c>
      <c r="H11" s="21">
        <v>1</v>
      </c>
      <c r="I11" s="25">
        <f t="shared" si="1"/>
        <v>1</v>
      </c>
      <c r="J11" s="21">
        <v>2</v>
      </c>
      <c r="K11" s="21">
        <v>0</v>
      </c>
      <c r="L11" s="21">
        <v>2</v>
      </c>
      <c r="M11" s="25" t="e">
        <f t="shared" si="2"/>
        <v>#DIV/0!</v>
      </c>
      <c r="N11" s="21">
        <v>6</v>
      </c>
      <c r="O11" s="21">
        <v>2</v>
      </c>
      <c r="P11" s="21">
        <v>4</v>
      </c>
      <c r="Q11" s="25">
        <f t="shared" si="3"/>
        <v>1</v>
      </c>
      <c r="R11" s="21">
        <v>3</v>
      </c>
      <c r="S11" s="21">
        <v>2</v>
      </c>
      <c r="T11" s="21">
        <v>1</v>
      </c>
      <c r="U11" s="25">
        <f t="shared" si="4"/>
        <v>1</v>
      </c>
      <c r="V11" s="21">
        <v>0</v>
      </c>
      <c r="W11" s="21">
        <v>0</v>
      </c>
      <c r="X11" s="21">
        <v>0</v>
      </c>
      <c r="Y11" s="25" t="e">
        <f t="shared" si="5"/>
        <v>#DIV/0!</v>
      </c>
      <c r="Z11" s="21">
        <v>3</v>
      </c>
      <c r="AA11" s="21">
        <v>0</v>
      </c>
      <c r="AB11" s="21">
        <v>3</v>
      </c>
      <c r="AC11" s="25" t="e">
        <f t="shared" si="6"/>
        <v>#DIV/0!</v>
      </c>
    </row>
    <row r="12" spans="1:29" s="3" customFormat="1" ht="12.75">
      <c r="A12" s="14" t="s">
        <v>5</v>
      </c>
      <c r="B12" s="21">
        <v>4</v>
      </c>
      <c r="C12" s="21">
        <v>4</v>
      </c>
      <c r="D12" s="21">
        <v>0</v>
      </c>
      <c r="E12" s="25">
        <f t="shared" si="0"/>
        <v>1</v>
      </c>
      <c r="F12" s="21">
        <v>31</v>
      </c>
      <c r="G12" s="21">
        <v>30</v>
      </c>
      <c r="H12" s="21">
        <v>0</v>
      </c>
      <c r="I12" s="25">
        <f t="shared" si="1"/>
        <v>0.967741935483871</v>
      </c>
      <c r="J12" s="21">
        <v>10</v>
      </c>
      <c r="K12" s="21">
        <v>10</v>
      </c>
      <c r="L12" s="21">
        <v>0</v>
      </c>
      <c r="M12" s="25">
        <f t="shared" si="2"/>
        <v>1</v>
      </c>
      <c r="N12" s="21">
        <v>1</v>
      </c>
      <c r="O12" s="21">
        <v>1</v>
      </c>
      <c r="P12" s="21">
        <v>0</v>
      </c>
      <c r="Q12" s="25">
        <f t="shared" si="3"/>
        <v>1</v>
      </c>
      <c r="R12" s="21">
        <v>0</v>
      </c>
      <c r="S12" s="21">
        <v>0</v>
      </c>
      <c r="T12" s="21">
        <v>0</v>
      </c>
      <c r="U12" s="25" t="e">
        <f t="shared" si="4"/>
        <v>#DIV/0!</v>
      </c>
      <c r="V12" s="21">
        <v>0</v>
      </c>
      <c r="W12" s="21">
        <v>0</v>
      </c>
      <c r="X12" s="21">
        <v>0</v>
      </c>
      <c r="Y12" s="25" t="e">
        <f t="shared" si="5"/>
        <v>#DIV/0!</v>
      </c>
      <c r="Z12" s="21">
        <v>14</v>
      </c>
      <c r="AA12" s="21">
        <v>12</v>
      </c>
      <c r="AB12" s="21">
        <v>0</v>
      </c>
      <c r="AC12" s="25">
        <f t="shared" si="6"/>
        <v>0.8571428571428571</v>
      </c>
    </row>
    <row r="13" spans="1:29" ht="12.75">
      <c r="A13" s="14" t="s">
        <v>6</v>
      </c>
      <c r="B13" s="21">
        <v>0</v>
      </c>
      <c r="C13" s="21">
        <v>0</v>
      </c>
      <c r="D13" s="21">
        <v>0</v>
      </c>
      <c r="E13" s="25" t="e">
        <f t="shared" si="0"/>
        <v>#DIV/0!</v>
      </c>
      <c r="F13" s="21">
        <v>0</v>
      </c>
      <c r="G13" s="21">
        <v>0</v>
      </c>
      <c r="H13" s="21">
        <v>0</v>
      </c>
      <c r="I13" s="25" t="e">
        <f t="shared" si="1"/>
        <v>#DIV/0!</v>
      </c>
      <c r="J13" s="21">
        <v>0</v>
      </c>
      <c r="K13" s="21">
        <v>0</v>
      </c>
      <c r="L13" s="21">
        <v>0</v>
      </c>
      <c r="M13" s="25" t="e">
        <f t="shared" si="2"/>
        <v>#DIV/0!</v>
      </c>
      <c r="N13" s="21">
        <v>0</v>
      </c>
      <c r="O13" s="21">
        <v>0</v>
      </c>
      <c r="P13" s="21">
        <v>0</v>
      </c>
      <c r="Q13" s="25" t="e">
        <f t="shared" si="3"/>
        <v>#DIV/0!</v>
      </c>
      <c r="R13" s="21">
        <v>0</v>
      </c>
      <c r="S13" s="21">
        <v>0</v>
      </c>
      <c r="T13" s="21">
        <v>0</v>
      </c>
      <c r="U13" s="25" t="e">
        <f t="shared" si="4"/>
        <v>#DIV/0!</v>
      </c>
      <c r="V13" s="21">
        <v>0</v>
      </c>
      <c r="W13" s="21">
        <v>0</v>
      </c>
      <c r="X13" s="21">
        <v>0</v>
      </c>
      <c r="Y13" s="25" t="e">
        <f t="shared" si="5"/>
        <v>#DIV/0!</v>
      </c>
      <c r="Z13" s="21">
        <v>0</v>
      </c>
      <c r="AA13" s="21">
        <v>0</v>
      </c>
      <c r="AB13" s="21">
        <v>0</v>
      </c>
      <c r="AC13" s="25" t="e">
        <f t="shared" si="6"/>
        <v>#DIV/0!</v>
      </c>
    </row>
    <row r="14" spans="1:29" ht="12.75">
      <c r="A14" s="14" t="s">
        <v>7</v>
      </c>
      <c r="B14" s="21">
        <v>6</v>
      </c>
      <c r="C14" s="21">
        <v>5</v>
      </c>
      <c r="D14" s="21">
        <v>0</v>
      </c>
      <c r="E14" s="25">
        <f t="shared" si="0"/>
        <v>0.8333333333333334</v>
      </c>
      <c r="F14" s="21">
        <v>66</v>
      </c>
      <c r="G14" s="21">
        <v>43</v>
      </c>
      <c r="H14" s="21">
        <v>22</v>
      </c>
      <c r="I14" s="25">
        <f t="shared" si="1"/>
        <v>0.9772727272727273</v>
      </c>
      <c r="J14" s="21">
        <v>3</v>
      </c>
      <c r="K14" s="21">
        <v>2</v>
      </c>
      <c r="L14" s="21">
        <v>1</v>
      </c>
      <c r="M14" s="25">
        <f t="shared" si="2"/>
        <v>1</v>
      </c>
      <c r="N14" s="21">
        <v>7</v>
      </c>
      <c r="O14" s="21">
        <v>4</v>
      </c>
      <c r="P14" s="21">
        <v>3</v>
      </c>
      <c r="Q14" s="25">
        <f t="shared" si="3"/>
        <v>1</v>
      </c>
      <c r="R14" s="21">
        <v>3</v>
      </c>
      <c r="S14" s="21">
        <v>1</v>
      </c>
      <c r="T14" s="21">
        <v>2</v>
      </c>
      <c r="U14" s="25">
        <f t="shared" si="4"/>
        <v>1</v>
      </c>
      <c r="V14" s="21">
        <v>0</v>
      </c>
      <c r="W14" s="21">
        <v>0</v>
      </c>
      <c r="X14" s="21">
        <v>0</v>
      </c>
      <c r="Y14" s="25" t="e">
        <f t="shared" si="5"/>
        <v>#DIV/0!</v>
      </c>
      <c r="Z14" s="21">
        <v>37</v>
      </c>
      <c r="AA14" s="21">
        <v>23</v>
      </c>
      <c r="AB14" s="21">
        <v>14</v>
      </c>
      <c r="AC14" s="25">
        <f t="shared" si="6"/>
        <v>1</v>
      </c>
    </row>
    <row r="15" spans="1:29" ht="12.75">
      <c r="A15" s="14" t="s">
        <v>8</v>
      </c>
      <c r="B15" s="21">
        <v>0</v>
      </c>
      <c r="C15" s="21">
        <v>0</v>
      </c>
      <c r="D15" s="21">
        <v>0</v>
      </c>
      <c r="E15" s="25" t="e">
        <f t="shared" si="0"/>
        <v>#DIV/0!</v>
      </c>
      <c r="F15" s="21">
        <v>0</v>
      </c>
      <c r="G15" s="21">
        <v>0</v>
      </c>
      <c r="H15" s="21">
        <v>0</v>
      </c>
      <c r="I15" s="25" t="e">
        <f t="shared" si="1"/>
        <v>#DIV/0!</v>
      </c>
      <c r="J15" s="21">
        <v>0</v>
      </c>
      <c r="K15" s="21">
        <v>0</v>
      </c>
      <c r="L15" s="21">
        <v>0</v>
      </c>
      <c r="M15" s="25" t="e">
        <f t="shared" si="2"/>
        <v>#DIV/0!</v>
      </c>
      <c r="N15" s="21">
        <v>4</v>
      </c>
      <c r="O15" s="21">
        <v>4</v>
      </c>
      <c r="P15" s="21">
        <v>0</v>
      </c>
      <c r="Q15" s="25">
        <f t="shared" si="3"/>
        <v>1</v>
      </c>
      <c r="R15" s="21">
        <v>2</v>
      </c>
      <c r="S15" s="21">
        <v>2</v>
      </c>
      <c r="T15" s="21">
        <v>0</v>
      </c>
      <c r="U15" s="25">
        <f t="shared" si="4"/>
        <v>1</v>
      </c>
      <c r="V15" s="21">
        <v>0</v>
      </c>
      <c r="W15" s="21">
        <v>0</v>
      </c>
      <c r="X15" s="21">
        <v>0</v>
      </c>
      <c r="Y15" s="25" t="e">
        <f t="shared" si="5"/>
        <v>#DIV/0!</v>
      </c>
      <c r="Z15" s="21">
        <v>0</v>
      </c>
      <c r="AA15" s="21">
        <v>0</v>
      </c>
      <c r="AB15" s="21">
        <v>0</v>
      </c>
      <c r="AC15" s="25" t="e">
        <f t="shared" si="6"/>
        <v>#DIV/0!</v>
      </c>
    </row>
    <row r="16" spans="1:29" ht="12.75">
      <c r="A16" s="14" t="s">
        <v>9</v>
      </c>
      <c r="B16" s="21">
        <v>5</v>
      </c>
      <c r="C16" s="21">
        <v>4</v>
      </c>
      <c r="D16" s="21">
        <v>1</v>
      </c>
      <c r="E16" s="25">
        <f t="shared" si="0"/>
        <v>1</v>
      </c>
      <c r="F16" s="21">
        <v>31</v>
      </c>
      <c r="G16" s="21">
        <v>17</v>
      </c>
      <c r="H16" s="21">
        <v>13</v>
      </c>
      <c r="I16" s="25">
        <f t="shared" si="1"/>
        <v>0.9444444444444444</v>
      </c>
      <c r="J16" s="21">
        <v>30</v>
      </c>
      <c r="K16" s="21">
        <v>14</v>
      </c>
      <c r="L16" s="21">
        <v>15</v>
      </c>
      <c r="M16" s="25">
        <f t="shared" si="2"/>
        <v>0.9333333333333333</v>
      </c>
      <c r="N16" s="21">
        <v>3</v>
      </c>
      <c r="O16" s="21">
        <v>2</v>
      </c>
      <c r="P16" s="21">
        <v>1</v>
      </c>
      <c r="Q16" s="25">
        <f t="shared" si="3"/>
        <v>1</v>
      </c>
      <c r="R16" s="21">
        <v>4</v>
      </c>
      <c r="S16" s="21">
        <v>3</v>
      </c>
      <c r="T16" s="21">
        <v>1</v>
      </c>
      <c r="U16" s="25">
        <f t="shared" si="4"/>
        <v>1</v>
      </c>
      <c r="V16" s="21">
        <v>0</v>
      </c>
      <c r="W16" s="21">
        <v>0</v>
      </c>
      <c r="X16" s="21">
        <v>0</v>
      </c>
      <c r="Y16" s="25" t="e">
        <f t="shared" si="5"/>
        <v>#DIV/0!</v>
      </c>
      <c r="Z16" s="21">
        <v>60</v>
      </c>
      <c r="AA16" s="21">
        <v>27</v>
      </c>
      <c r="AB16" s="21">
        <v>30</v>
      </c>
      <c r="AC16" s="25">
        <f t="shared" si="6"/>
        <v>0.9</v>
      </c>
    </row>
    <row r="17" spans="1:29" ht="12.75">
      <c r="A17" s="14" t="s">
        <v>10</v>
      </c>
      <c r="B17" s="21">
        <v>2</v>
      </c>
      <c r="C17" s="21">
        <v>2</v>
      </c>
      <c r="D17" s="21">
        <v>0</v>
      </c>
      <c r="E17" s="25">
        <f t="shared" si="0"/>
        <v>1</v>
      </c>
      <c r="F17" s="21">
        <v>5</v>
      </c>
      <c r="G17" s="21">
        <v>4</v>
      </c>
      <c r="H17" s="21">
        <v>0</v>
      </c>
      <c r="I17" s="25">
        <f t="shared" si="1"/>
        <v>0.8</v>
      </c>
      <c r="J17" s="21">
        <v>1</v>
      </c>
      <c r="K17" s="21">
        <v>0</v>
      </c>
      <c r="L17" s="21">
        <v>0</v>
      </c>
      <c r="M17" s="25">
        <f t="shared" si="2"/>
        <v>0</v>
      </c>
      <c r="N17" s="21">
        <v>4</v>
      </c>
      <c r="O17" s="21">
        <v>2</v>
      </c>
      <c r="P17" s="21">
        <v>0</v>
      </c>
      <c r="Q17" s="25">
        <f t="shared" si="3"/>
        <v>0.5</v>
      </c>
      <c r="R17" s="21">
        <v>1</v>
      </c>
      <c r="S17" s="21">
        <v>0</v>
      </c>
      <c r="T17" s="21">
        <v>0</v>
      </c>
      <c r="U17" s="25">
        <f t="shared" si="4"/>
        <v>0</v>
      </c>
      <c r="V17" s="21">
        <v>1</v>
      </c>
      <c r="W17" s="21">
        <v>1</v>
      </c>
      <c r="X17" s="21">
        <v>0</v>
      </c>
      <c r="Y17" s="25">
        <f t="shared" si="5"/>
        <v>1</v>
      </c>
      <c r="Z17" s="21">
        <v>8</v>
      </c>
      <c r="AA17" s="21">
        <v>6</v>
      </c>
      <c r="AB17" s="21">
        <v>0</v>
      </c>
      <c r="AC17" s="25">
        <f t="shared" si="6"/>
        <v>0.75</v>
      </c>
    </row>
    <row r="18" spans="1:29" ht="12.75">
      <c r="A18" s="14" t="s">
        <v>11</v>
      </c>
      <c r="B18" s="21">
        <v>0</v>
      </c>
      <c r="C18" s="21">
        <v>0</v>
      </c>
      <c r="D18" s="21">
        <v>0</v>
      </c>
      <c r="E18" s="25" t="e">
        <f t="shared" si="0"/>
        <v>#DIV/0!</v>
      </c>
      <c r="F18" s="21">
        <v>11</v>
      </c>
      <c r="G18" s="21">
        <v>11</v>
      </c>
      <c r="H18" s="21">
        <v>0</v>
      </c>
      <c r="I18" s="25">
        <f t="shared" si="1"/>
        <v>1</v>
      </c>
      <c r="J18" s="21">
        <v>2</v>
      </c>
      <c r="K18" s="21">
        <v>2</v>
      </c>
      <c r="L18" s="21">
        <v>0</v>
      </c>
      <c r="M18" s="25">
        <f t="shared" si="2"/>
        <v>1</v>
      </c>
      <c r="N18" s="21">
        <v>0</v>
      </c>
      <c r="O18" s="21">
        <v>0</v>
      </c>
      <c r="P18" s="21">
        <v>0</v>
      </c>
      <c r="Q18" s="25" t="e">
        <f t="shared" si="3"/>
        <v>#DIV/0!</v>
      </c>
      <c r="R18" s="21">
        <v>0</v>
      </c>
      <c r="S18" s="21">
        <v>0</v>
      </c>
      <c r="T18" s="21">
        <v>0</v>
      </c>
      <c r="U18" s="25" t="e">
        <f t="shared" si="4"/>
        <v>#DIV/0!</v>
      </c>
      <c r="V18" s="21">
        <v>0</v>
      </c>
      <c r="W18" s="21">
        <v>0</v>
      </c>
      <c r="X18" s="21">
        <v>0</v>
      </c>
      <c r="Y18" s="25" t="e">
        <f t="shared" si="5"/>
        <v>#DIV/0!</v>
      </c>
      <c r="Z18" s="21">
        <v>10</v>
      </c>
      <c r="AA18" s="21">
        <v>10</v>
      </c>
      <c r="AB18" s="21">
        <v>0</v>
      </c>
      <c r="AC18" s="25">
        <f t="shared" si="6"/>
        <v>1</v>
      </c>
    </row>
    <row r="19" spans="1:29" ht="12.75">
      <c r="A19" s="14" t="s">
        <v>12</v>
      </c>
      <c r="B19" s="21">
        <v>0</v>
      </c>
      <c r="C19" s="21">
        <v>0</v>
      </c>
      <c r="D19" s="21">
        <v>0</v>
      </c>
      <c r="E19" s="25" t="e">
        <f t="shared" si="0"/>
        <v>#DIV/0!</v>
      </c>
      <c r="F19" s="21">
        <v>58</v>
      </c>
      <c r="G19" s="21">
        <v>57</v>
      </c>
      <c r="H19" s="21">
        <v>0</v>
      </c>
      <c r="I19" s="25">
        <f t="shared" si="1"/>
        <v>0.9827586206896551</v>
      </c>
      <c r="J19" s="21">
        <v>0</v>
      </c>
      <c r="K19" s="21">
        <v>0</v>
      </c>
      <c r="L19" s="21">
        <v>0</v>
      </c>
      <c r="M19" s="25" t="e">
        <f t="shared" si="2"/>
        <v>#DIV/0!</v>
      </c>
      <c r="N19" s="21">
        <v>0</v>
      </c>
      <c r="O19" s="21">
        <v>0</v>
      </c>
      <c r="P19" s="21">
        <v>0</v>
      </c>
      <c r="Q19" s="25" t="e">
        <f t="shared" si="3"/>
        <v>#DIV/0!</v>
      </c>
      <c r="R19" s="21">
        <v>0</v>
      </c>
      <c r="S19" s="21">
        <v>0</v>
      </c>
      <c r="T19" s="21">
        <v>0</v>
      </c>
      <c r="U19" s="25" t="e">
        <f t="shared" si="4"/>
        <v>#DIV/0!</v>
      </c>
      <c r="V19" s="21">
        <v>0</v>
      </c>
      <c r="W19" s="21">
        <v>0</v>
      </c>
      <c r="X19" s="21">
        <v>0</v>
      </c>
      <c r="Y19" s="25" t="e">
        <f t="shared" si="5"/>
        <v>#DIV/0!</v>
      </c>
      <c r="Z19" s="21">
        <v>1</v>
      </c>
      <c r="AA19" s="21">
        <v>1</v>
      </c>
      <c r="AB19" s="21">
        <v>0</v>
      </c>
      <c r="AC19" s="25">
        <f t="shared" si="6"/>
        <v>1</v>
      </c>
    </row>
    <row r="20" spans="1:29" ht="12.75">
      <c r="A20" s="14" t="s">
        <v>13</v>
      </c>
      <c r="B20" s="21">
        <v>10</v>
      </c>
      <c r="C20" s="21">
        <v>6</v>
      </c>
      <c r="D20" s="21">
        <v>4</v>
      </c>
      <c r="E20" s="25">
        <f t="shared" si="0"/>
        <v>1</v>
      </c>
      <c r="F20" s="21">
        <v>57</v>
      </c>
      <c r="G20" s="21">
        <v>27</v>
      </c>
      <c r="H20" s="21">
        <v>30</v>
      </c>
      <c r="I20" s="25">
        <f t="shared" si="1"/>
        <v>1</v>
      </c>
      <c r="J20" s="21">
        <v>3</v>
      </c>
      <c r="K20" s="21">
        <v>0</v>
      </c>
      <c r="L20" s="21">
        <v>3</v>
      </c>
      <c r="M20" s="25" t="e">
        <f t="shared" si="2"/>
        <v>#DIV/0!</v>
      </c>
      <c r="N20" s="21">
        <v>18</v>
      </c>
      <c r="O20" s="21">
        <v>10</v>
      </c>
      <c r="P20" s="21">
        <v>8</v>
      </c>
      <c r="Q20" s="25">
        <f t="shared" si="3"/>
        <v>1</v>
      </c>
      <c r="R20" s="21">
        <v>6</v>
      </c>
      <c r="S20" s="21">
        <v>5</v>
      </c>
      <c r="T20" s="21">
        <v>1</v>
      </c>
      <c r="U20" s="25">
        <f t="shared" si="4"/>
        <v>1</v>
      </c>
      <c r="V20" s="21">
        <v>3</v>
      </c>
      <c r="W20" s="21">
        <v>1</v>
      </c>
      <c r="X20" s="21">
        <v>2</v>
      </c>
      <c r="Y20" s="25">
        <f t="shared" si="5"/>
        <v>1</v>
      </c>
      <c r="Z20" s="21">
        <v>96</v>
      </c>
      <c r="AA20" s="21">
        <v>43</v>
      </c>
      <c r="AB20" s="21">
        <v>53</v>
      </c>
      <c r="AC20" s="25">
        <f t="shared" si="6"/>
        <v>1</v>
      </c>
    </row>
    <row r="21" spans="1:29" ht="12.75">
      <c r="A21" s="14" t="s">
        <v>14</v>
      </c>
      <c r="B21" s="21">
        <v>0</v>
      </c>
      <c r="C21" s="21">
        <v>0</v>
      </c>
      <c r="D21" s="21">
        <v>0</v>
      </c>
      <c r="E21" s="25" t="e">
        <f t="shared" si="0"/>
        <v>#DIV/0!</v>
      </c>
      <c r="F21" s="21">
        <v>3</v>
      </c>
      <c r="G21" s="21">
        <v>3</v>
      </c>
      <c r="H21" s="21">
        <v>0</v>
      </c>
      <c r="I21" s="25">
        <f t="shared" si="1"/>
        <v>1</v>
      </c>
      <c r="J21" s="21">
        <v>1</v>
      </c>
      <c r="K21" s="21">
        <v>0</v>
      </c>
      <c r="L21" s="21">
        <v>1</v>
      </c>
      <c r="M21" s="25" t="e">
        <f t="shared" si="2"/>
        <v>#DIV/0!</v>
      </c>
      <c r="N21" s="21">
        <v>0</v>
      </c>
      <c r="O21" s="21">
        <v>0</v>
      </c>
      <c r="P21" s="21">
        <v>0</v>
      </c>
      <c r="Q21" s="25" t="e">
        <f t="shared" si="3"/>
        <v>#DIV/0!</v>
      </c>
      <c r="R21" s="21">
        <v>1</v>
      </c>
      <c r="S21" s="21">
        <v>1</v>
      </c>
      <c r="T21" s="21">
        <v>0</v>
      </c>
      <c r="U21" s="25">
        <f t="shared" si="4"/>
        <v>1</v>
      </c>
      <c r="V21" s="21">
        <v>1</v>
      </c>
      <c r="W21" s="21">
        <v>1</v>
      </c>
      <c r="X21" s="21">
        <v>0</v>
      </c>
      <c r="Y21" s="25">
        <f t="shared" si="5"/>
        <v>1</v>
      </c>
      <c r="Z21" s="21">
        <v>9</v>
      </c>
      <c r="AA21" s="21">
        <v>8</v>
      </c>
      <c r="AB21" s="21">
        <v>1</v>
      </c>
      <c r="AC21" s="25">
        <f t="shared" si="6"/>
        <v>1</v>
      </c>
    </row>
    <row r="22" spans="1:29" ht="12.75">
      <c r="A22" s="14" t="s">
        <v>15</v>
      </c>
      <c r="B22" s="21">
        <v>0</v>
      </c>
      <c r="C22" s="21">
        <v>0</v>
      </c>
      <c r="D22" s="21">
        <v>0</v>
      </c>
      <c r="E22" s="25" t="e">
        <f t="shared" si="0"/>
        <v>#DIV/0!</v>
      </c>
      <c r="F22" s="21">
        <v>0</v>
      </c>
      <c r="G22" s="21">
        <v>0</v>
      </c>
      <c r="H22" s="21">
        <v>0</v>
      </c>
      <c r="I22" s="25" t="e">
        <f t="shared" si="1"/>
        <v>#DIV/0!</v>
      </c>
      <c r="J22" s="21">
        <v>0</v>
      </c>
      <c r="K22" s="21">
        <v>0</v>
      </c>
      <c r="L22" s="21">
        <v>0</v>
      </c>
      <c r="M22" s="25" t="e">
        <f t="shared" si="2"/>
        <v>#DIV/0!</v>
      </c>
      <c r="N22" s="21">
        <v>0</v>
      </c>
      <c r="O22" s="21">
        <v>0</v>
      </c>
      <c r="P22" s="21">
        <v>0</v>
      </c>
      <c r="Q22" s="25" t="e">
        <f t="shared" si="3"/>
        <v>#DIV/0!</v>
      </c>
      <c r="R22" s="21">
        <v>0</v>
      </c>
      <c r="S22" s="21">
        <v>0</v>
      </c>
      <c r="T22" s="21">
        <v>0</v>
      </c>
      <c r="U22" s="25" t="e">
        <f t="shared" si="4"/>
        <v>#DIV/0!</v>
      </c>
      <c r="V22" s="21">
        <v>0</v>
      </c>
      <c r="W22" s="21">
        <v>0</v>
      </c>
      <c r="X22" s="21">
        <v>0</v>
      </c>
      <c r="Y22" s="25" t="e">
        <f t="shared" si="5"/>
        <v>#DIV/0!</v>
      </c>
      <c r="Z22" s="21">
        <v>0</v>
      </c>
      <c r="AA22" s="21">
        <v>0</v>
      </c>
      <c r="AB22" s="21">
        <v>0</v>
      </c>
      <c r="AC22" s="25" t="e">
        <f t="shared" si="6"/>
        <v>#DIV/0!</v>
      </c>
    </row>
    <row r="23" spans="1:29" s="46" customFormat="1" ht="12.75">
      <c r="A23" s="20" t="s">
        <v>16</v>
      </c>
      <c r="B23" s="37"/>
      <c r="C23" s="37"/>
      <c r="D23" s="37"/>
      <c r="E23" s="45" t="e">
        <f t="shared" si="0"/>
        <v>#DIV/0!</v>
      </c>
      <c r="F23" s="37"/>
      <c r="G23" s="37"/>
      <c r="H23" s="37"/>
      <c r="I23" s="45" t="e">
        <f t="shared" si="1"/>
        <v>#DIV/0!</v>
      </c>
      <c r="J23" s="37"/>
      <c r="K23" s="37"/>
      <c r="L23" s="37"/>
      <c r="M23" s="45" t="e">
        <f t="shared" si="2"/>
        <v>#DIV/0!</v>
      </c>
      <c r="N23" s="37"/>
      <c r="O23" s="37"/>
      <c r="P23" s="37"/>
      <c r="Q23" s="45" t="e">
        <f t="shared" si="3"/>
        <v>#DIV/0!</v>
      </c>
      <c r="R23" s="37"/>
      <c r="S23" s="37"/>
      <c r="T23" s="37"/>
      <c r="U23" s="45" t="e">
        <f t="shared" si="4"/>
        <v>#DIV/0!</v>
      </c>
      <c r="V23" s="37"/>
      <c r="W23" s="37"/>
      <c r="X23" s="37"/>
      <c r="Y23" s="45" t="e">
        <f t="shared" si="5"/>
        <v>#DIV/0!</v>
      </c>
      <c r="Z23" s="37"/>
      <c r="AA23" s="37"/>
      <c r="AB23" s="37"/>
      <c r="AC23" s="45" t="e">
        <f t="shared" si="6"/>
        <v>#DIV/0!</v>
      </c>
    </row>
    <row r="24" spans="1:29" ht="12.75">
      <c r="A24" s="14" t="s">
        <v>17</v>
      </c>
      <c r="B24" s="21">
        <v>0</v>
      </c>
      <c r="C24" s="21">
        <v>0</v>
      </c>
      <c r="D24" s="21">
        <v>0</v>
      </c>
      <c r="E24" s="25" t="e">
        <f t="shared" si="0"/>
        <v>#DIV/0!</v>
      </c>
      <c r="F24" s="21">
        <v>1</v>
      </c>
      <c r="G24" s="21">
        <v>0</v>
      </c>
      <c r="H24" s="21">
        <v>1</v>
      </c>
      <c r="I24" s="25" t="e">
        <f t="shared" si="1"/>
        <v>#DIV/0!</v>
      </c>
      <c r="J24" s="21">
        <v>0</v>
      </c>
      <c r="K24" s="21">
        <v>0</v>
      </c>
      <c r="L24" s="21">
        <v>0</v>
      </c>
      <c r="M24" s="25" t="e">
        <f t="shared" si="2"/>
        <v>#DIV/0!</v>
      </c>
      <c r="N24" s="21">
        <v>4</v>
      </c>
      <c r="O24" s="21">
        <v>2</v>
      </c>
      <c r="P24" s="21">
        <v>2</v>
      </c>
      <c r="Q24" s="25">
        <f t="shared" si="3"/>
        <v>1</v>
      </c>
      <c r="R24" s="21">
        <v>3</v>
      </c>
      <c r="S24" s="21">
        <v>3</v>
      </c>
      <c r="T24" s="21">
        <v>0</v>
      </c>
      <c r="U24" s="25">
        <f t="shared" si="4"/>
        <v>1</v>
      </c>
      <c r="V24" s="21">
        <v>0</v>
      </c>
      <c r="W24" s="21">
        <v>0</v>
      </c>
      <c r="X24" s="21">
        <v>0</v>
      </c>
      <c r="Y24" s="25" t="e">
        <f t="shared" si="5"/>
        <v>#DIV/0!</v>
      </c>
      <c r="Z24" s="21">
        <v>3</v>
      </c>
      <c r="AA24" s="21">
        <v>2</v>
      </c>
      <c r="AB24" s="21">
        <v>1</v>
      </c>
      <c r="AC24" s="25">
        <f t="shared" si="6"/>
        <v>1</v>
      </c>
    </row>
    <row r="25" spans="1:29" ht="12.75">
      <c r="A25" s="14" t="s">
        <v>18</v>
      </c>
      <c r="B25" s="21">
        <v>0</v>
      </c>
      <c r="C25" s="21">
        <v>0</v>
      </c>
      <c r="D25" s="21">
        <v>0</v>
      </c>
      <c r="E25" s="25" t="e">
        <f t="shared" si="0"/>
        <v>#DIV/0!</v>
      </c>
      <c r="F25" s="21">
        <v>0</v>
      </c>
      <c r="G25" s="21">
        <v>0</v>
      </c>
      <c r="H25" s="21">
        <v>0</v>
      </c>
      <c r="I25" s="25" t="e">
        <f t="shared" si="1"/>
        <v>#DIV/0!</v>
      </c>
      <c r="J25" s="21">
        <v>0</v>
      </c>
      <c r="K25" s="21">
        <v>0</v>
      </c>
      <c r="L25" s="21">
        <v>0</v>
      </c>
      <c r="M25" s="25" t="e">
        <f t="shared" si="2"/>
        <v>#DIV/0!</v>
      </c>
      <c r="N25" s="21">
        <v>0</v>
      </c>
      <c r="O25" s="21">
        <v>0</v>
      </c>
      <c r="P25" s="21">
        <v>0</v>
      </c>
      <c r="Q25" s="25" t="e">
        <f t="shared" si="3"/>
        <v>#DIV/0!</v>
      </c>
      <c r="R25" s="21">
        <v>0</v>
      </c>
      <c r="S25" s="21">
        <v>0</v>
      </c>
      <c r="T25" s="21">
        <v>0</v>
      </c>
      <c r="U25" s="25" t="e">
        <f t="shared" si="4"/>
        <v>#DIV/0!</v>
      </c>
      <c r="V25" s="21">
        <v>0</v>
      </c>
      <c r="W25" s="21">
        <v>0</v>
      </c>
      <c r="X25" s="21">
        <v>0</v>
      </c>
      <c r="Y25" s="25" t="e">
        <f t="shared" si="5"/>
        <v>#DIV/0!</v>
      </c>
      <c r="Z25" s="21">
        <v>0</v>
      </c>
      <c r="AA25" s="21">
        <v>0</v>
      </c>
      <c r="AB25" s="21">
        <v>0</v>
      </c>
      <c r="AC25" s="25" t="e">
        <f t="shared" si="6"/>
        <v>#DIV/0!</v>
      </c>
    </row>
    <row r="26" spans="1:29" ht="12.75">
      <c r="A26" s="14" t="s">
        <v>19</v>
      </c>
      <c r="B26" s="21">
        <v>0</v>
      </c>
      <c r="C26" s="21">
        <v>0</v>
      </c>
      <c r="D26" s="21">
        <v>0</v>
      </c>
      <c r="E26" s="25" t="e">
        <f t="shared" si="0"/>
        <v>#DIV/0!</v>
      </c>
      <c r="F26" s="21">
        <v>9</v>
      </c>
      <c r="G26" s="21">
        <v>8</v>
      </c>
      <c r="H26" s="21">
        <v>0</v>
      </c>
      <c r="I26" s="25">
        <f t="shared" si="1"/>
        <v>0.8888888888888888</v>
      </c>
      <c r="J26" s="21">
        <v>1</v>
      </c>
      <c r="K26" s="21">
        <v>1</v>
      </c>
      <c r="L26" s="21">
        <v>0</v>
      </c>
      <c r="M26" s="25">
        <f t="shared" si="2"/>
        <v>1</v>
      </c>
      <c r="N26" s="21">
        <v>3</v>
      </c>
      <c r="O26" s="21">
        <v>3</v>
      </c>
      <c r="P26" s="21">
        <v>0</v>
      </c>
      <c r="Q26" s="25">
        <f t="shared" si="3"/>
        <v>1</v>
      </c>
      <c r="R26" s="21">
        <v>5</v>
      </c>
      <c r="S26" s="21">
        <v>5</v>
      </c>
      <c r="T26" s="21">
        <v>0</v>
      </c>
      <c r="U26" s="25">
        <f t="shared" si="4"/>
        <v>1</v>
      </c>
      <c r="V26" s="21">
        <v>0</v>
      </c>
      <c r="W26" s="21">
        <v>0</v>
      </c>
      <c r="X26" s="21">
        <v>0</v>
      </c>
      <c r="Y26" s="25" t="e">
        <f t="shared" si="5"/>
        <v>#DIV/0!</v>
      </c>
      <c r="Z26" s="21">
        <v>4</v>
      </c>
      <c r="AA26" s="21">
        <v>4</v>
      </c>
      <c r="AB26" s="21">
        <v>0</v>
      </c>
      <c r="AC26" s="25">
        <f t="shared" si="6"/>
        <v>1</v>
      </c>
    </row>
    <row r="27" spans="1:29" ht="12.75">
      <c r="A27" s="14" t="s">
        <v>20</v>
      </c>
      <c r="B27" s="21">
        <v>0</v>
      </c>
      <c r="C27" s="21">
        <v>0</v>
      </c>
      <c r="D27" s="21">
        <v>0</v>
      </c>
      <c r="E27" s="25" t="e">
        <f t="shared" si="0"/>
        <v>#DIV/0!</v>
      </c>
      <c r="F27" s="21">
        <v>6</v>
      </c>
      <c r="G27" s="21">
        <v>6</v>
      </c>
      <c r="H27" s="21">
        <v>0</v>
      </c>
      <c r="I27" s="25">
        <f t="shared" si="1"/>
        <v>1</v>
      </c>
      <c r="J27" s="21">
        <v>2</v>
      </c>
      <c r="K27" s="21">
        <v>2</v>
      </c>
      <c r="L27" s="21">
        <v>0</v>
      </c>
      <c r="M27" s="25">
        <f t="shared" si="2"/>
        <v>1</v>
      </c>
      <c r="N27" s="21">
        <v>0</v>
      </c>
      <c r="O27" s="21">
        <v>0</v>
      </c>
      <c r="P27" s="21">
        <v>0</v>
      </c>
      <c r="Q27" s="25" t="e">
        <f t="shared" si="3"/>
        <v>#DIV/0!</v>
      </c>
      <c r="R27" s="21">
        <v>2</v>
      </c>
      <c r="S27" s="21">
        <v>2</v>
      </c>
      <c r="T27" s="21">
        <v>0</v>
      </c>
      <c r="U27" s="25">
        <f t="shared" si="4"/>
        <v>1</v>
      </c>
      <c r="V27" s="21">
        <v>0</v>
      </c>
      <c r="W27" s="21">
        <v>0</v>
      </c>
      <c r="X27" s="21">
        <v>0</v>
      </c>
      <c r="Y27" s="25" t="e">
        <f t="shared" si="5"/>
        <v>#DIV/0!</v>
      </c>
      <c r="Z27" s="21">
        <v>2</v>
      </c>
      <c r="AA27" s="21">
        <v>2</v>
      </c>
      <c r="AB27" s="21">
        <v>0</v>
      </c>
      <c r="AC27" s="25">
        <f t="shared" si="6"/>
        <v>1</v>
      </c>
    </row>
    <row r="28" spans="1:29" ht="12.75">
      <c r="A28" s="14" t="s">
        <v>21</v>
      </c>
      <c r="B28">
        <v>16</v>
      </c>
      <c r="C28">
        <v>14</v>
      </c>
      <c r="D28">
        <v>0</v>
      </c>
      <c r="E28" s="25">
        <f t="shared" si="0"/>
        <v>0.875</v>
      </c>
      <c r="F28">
        <v>15</v>
      </c>
      <c r="G28">
        <v>14</v>
      </c>
      <c r="H28">
        <v>0</v>
      </c>
      <c r="I28" s="25">
        <f t="shared" si="1"/>
        <v>0.9333333333333333</v>
      </c>
      <c r="J28">
        <v>0</v>
      </c>
      <c r="K28">
        <v>0</v>
      </c>
      <c r="L28">
        <v>0</v>
      </c>
      <c r="M28" s="25" t="e">
        <f t="shared" si="2"/>
        <v>#DIV/0!</v>
      </c>
      <c r="N28">
        <v>2</v>
      </c>
      <c r="O28">
        <v>2</v>
      </c>
      <c r="P28">
        <v>0</v>
      </c>
      <c r="Q28" s="25">
        <f t="shared" si="3"/>
        <v>1</v>
      </c>
      <c r="R28">
        <v>0</v>
      </c>
      <c r="S28">
        <v>0</v>
      </c>
      <c r="T28">
        <v>0</v>
      </c>
      <c r="U28" s="25" t="e">
        <f t="shared" si="4"/>
        <v>#DIV/0!</v>
      </c>
      <c r="V28">
        <v>20</v>
      </c>
      <c r="W28">
        <v>19</v>
      </c>
      <c r="X28">
        <v>0</v>
      </c>
      <c r="Y28" s="25">
        <f t="shared" si="5"/>
        <v>0.95</v>
      </c>
      <c r="Z28">
        <v>44</v>
      </c>
      <c r="AA28">
        <v>40</v>
      </c>
      <c r="AB28">
        <v>0</v>
      </c>
      <c r="AC28" s="25">
        <f t="shared" si="6"/>
        <v>0.9090909090909091</v>
      </c>
    </row>
    <row r="29" spans="1:29" s="5" customFormat="1" ht="12.75">
      <c r="A29" s="44" t="s">
        <v>22</v>
      </c>
      <c r="B29" s="37">
        <v>2</v>
      </c>
      <c r="C29" s="37">
        <v>2</v>
      </c>
      <c r="D29" s="37">
        <v>0</v>
      </c>
      <c r="E29" s="45">
        <f t="shared" si="0"/>
        <v>1</v>
      </c>
      <c r="F29" s="37">
        <v>1</v>
      </c>
      <c r="G29" s="37">
        <v>1</v>
      </c>
      <c r="H29" s="37">
        <v>0</v>
      </c>
      <c r="I29" s="45">
        <f t="shared" si="1"/>
        <v>1</v>
      </c>
      <c r="J29" s="37">
        <v>5</v>
      </c>
      <c r="K29" s="37">
        <v>5</v>
      </c>
      <c r="L29" s="37">
        <v>0</v>
      </c>
      <c r="M29" s="45">
        <f t="shared" si="2"/>
        <v>1</v>
      </c>
      <c r="N29" s="37">
        <v>0</v>
      </c>
      <c r="O29" s="37">
        <v>0</v>
      </c>
      <c r="P29" s="37">
        <v>0</v>
      </c>
      <c r="Q29" s="45" t="e">
        <f t="shared" si="3"/>
        <v>#DIV/0!</v>
      </c>
      <c r="R29" s="37">
        <v>1</v>
      </c>
      <c r="S29" s="37">
        <v>1</v>
      </c>
      <c r="T29" s="37">
        <v>0</v>
      </c>
      <c r="U29" s="45">
        <f t="shared" si="4"/>
        <v>1</v>
      </c>
      <c r="V29" s="37">
        <v>0</v>
      </c>
      <c r="W29" s="37">
        <v>0</v>
      </c>
      <c r="X29" s="37">
        <v>0</v>
      </c>
      <c r="Y29" s="45" t="e">
        <f t="shared" si="5"/>
        <v>#DIV/0!</v>
      </c>
      <c r="Z29" s="37">
        <v>30</v>
      </c>
      <c r="AA29" s="37">
        <v>30</v>
      </c>
      <c r="AB29" s="37">
        <v>0</v>
      </c>
      <c r="AC29" s="25">
        <f t="shared" si="6"/>
        <v>1</v>
      </c>
    </row>
    <row r="30" spans="1:29" ht="12.75">
      <c r="A30" s="14" t="s">
        <v>23</v>
      </c>
      <c r="B30" s="21">
        <v>3</v>
      </c>
      <c r="C30" s="21">
        <v>3</v>
      </c>
      <c r="D30" s="21">
        <v>0</v>
      </c>
      <c r="E30" s="25">
        <f t="shared" si="0"/>
        <v>1</v>
      </c>
      <c r="F30" s="21">
        <v>19</v>
      </c>
      <c r="G30" s="21">
        <v>19</v>
      </c>
      <c r="H30" s="21">
        <v>0</v>
      </c>
      <c r="I30" s="25">
        <f t="shared" si="1"/>
        <v>1</v>
      </c>
      <c r="J30" s="21">
        <v>0</v>
      </c>
      <c r="K30" s="21">
        <v>0</v>
      </c>
      <c r="L30" s="21">
        <v>0</v>
      </c>
      <c r="M30" s="25" t="e">
        <f t="shared" si="2"/>
        <v>#DIV/0!</v>
      </c>
      <c r="N30" s="21">
        <v>1</v>
      </c>
      <c r="O30" s="21">
        <v>1</v>
      </c>
      <c r="P30" s="21">
        <v>0</v>
      </c>
      <c r="Q30" s="25">
        <f t="shared" si="3"/>
        <v>1</v>
      </c>
      <c r="R30" s="21">
        <v>0</v>
      </c>
      <c r="S30" s="21">
        <v>0</v>
      </c>
      <c r="T30" s="21">
        <v>0</v>
      </c>
      <c r="U30" s="25" t="e">
        <f t="shared" si="4"/>
        <v>#DIV/0!</v>
      </c>
      <c r="V30" s="21">
        <v>0</v>
      </c>
      <c r="W30" s="21">
        <v>0</v>
      </c>
      <c r="X30" s="21">
        <v>0</v>
      </c>
      <c r="Y30" s="25" t="e">
        <f t="shared" si="5"/>
        <v>#DIV/0!</v>
      </c>
      <c r="Z30" s="21">
        <v>9</v>
      </c>
      <c r="AA30" s="21">
        <v>9</v>
      </c>
      <c r="AB30" s="21">
        <v>0</v>
      </c>
      <c r="AC30" s="25">
        <f t="shared" si="6"/>
        <v>1</v>
      </c>
    </row>
    <row r="31" spans="1:29" ht="12.75">
      <c r="A31" s="14" t="s">
        <v>24</v>
      </c>
      <c r="B31" s="21">
        <v>1</v>
      </c>
      <c r="C31" s="21">
        <v>1</v>
      </c>
      <c r="D31" s="21">
        <v>0</v>
      </c>
      <c r="E31" s="25">
        <f t="shared" si="0"/>
        <v>1</v>
      </c>
      <c r="F31" s="21">
        <v>2</v>
      </c>
      <c r="G31" s="21">
        <v>2</v>
      </c>
      <c r="H31" s="21">
        <v>0</v>
      </c>
      <c r="I31" s="25">
        <f t="shared" si="1"/>
        <v>1</v>
      </c>
      <c r="J31" s="21">
        <v>0</v>
      </c>
      <c r="K31" s="21">
        <v>0</v>
      </c>
      <c r="L31" s="21">
        <v>0</v>
      </c>
      <c r="M31" s="25" t="e">
        <f t="shared" si="2"/>
        <v>#DIV/0!</v>
      </c>
      <c r="N31" s="21">
        <v>2</v>
      </c>
      <c r="O31" s="21">
        <v>2</v>
      </c>
      <c r="P31" s="21">
        <v>0</v>
      </c>
      <c r="Q31" s="25">
        <f t="shared" si="3"/>
        <v>1</v>
      </c>
      <c r="R31" s="21">
        <v>1</v>
      </c>
      <c r="S31" s="21">
        <v>1</v>
      </c>
      <c r="T31" s="21">
        <v>0</v>
      </c>
      <c r="U31" s="25">
        <f t="shared" si="4"/>
        <v>1</v>
      </c>
      <c r="V31" s="21">
        <v>0</v>
      </c>
      <c r="W31" s="21">
        <v>0</v>
      </c>
      <c r="X31" s="21">
        <v>0</v>
      </c>
      <c r="Y31" s="25" t="e">
        <f t="shared" si="5"/>
        <v>#DIV/0!</v>
      </c>
      <c r="Z31" s="21">
        <v>4</v>
      </c>
      <c r="AA31" s="21">
        <v>3</v>
      </c>
      <c r="AB31" s="21">
        <v>0</v>
      </c>
      <c r="AC31" s="25">
        <f t="shared" si="6"/>
        <v>0.75</v>
      </c>
    </row>
    <row r="32" spans="1:29" ht="12.75">
      <c r="A32" s="14" t="s">
        <v>25</v>
      </c>
      <c r="B32" s="21">
        <v>14</v>
      </c>
      <c r="C32" s="21">
        <v>11</v>
      </c>
      <c r="D32" s="21">
        <v>3</v>
      </c>
      <c r="E32" s="25">
        <f t="shared" si="0"/>
        <v>1</v>
      </c>
      <c r="F32" s="21">
        <v>25</v>
      </c>
      <c r="G32" s="21">
        <v>9</v>
      </c>
      <c r="H32" s="21">
        <v>12</v>
      </c>
      <c r="I32" s="25">
        <f t="shared" si="1"/>
        <v>0.6923076923076923</v>
      </c>
      <c r="J32" s="21">
        <v>6</v>
      </c>
      <c r="K32" s="21">
        <v>1</v>
      </c>
      <c r="L32" s="21">
        <v>4</v>
      </c>
      <c r="M32" s="25">
        <f t="shared" si="2"/>
        <v>0.5</v>
      </c>
      <c r="N32" s="21">
        <v>28</v>
      </c>
      <c r="O32" s="21">
        <v>11</v>
      </c>
      <c r="P32" s="21">
        <v>16</v>
      </c>
      <c r="Q32" s="25">
        <f t="shared" si="3"/>
        <v>0.9166666666666666</v>
      </c>
      <c r="R32" s="21">
        <v>1</v>
      </c>
      <c r="S32" s="21">
        <v>1</v>
      </c>
      <c r="T32" s="21">
        <v>0</v>
      </c>
      <c r="U32" s="25">
        <f t="shared" si="4"/>
        <v>1</v>
      </c>
      <c r="V32" s="21">
        <v>4</v>
      </c>
      <c r="W32" s="21">
        <v>3</v>
      </c>
      <c r="X32" s="21">
        <v>1</v>
      </c>
      <c r="Y32" s="25">
        <f t="shared" si="5"/>
        <v>1</v>
      </c>
      <c r="Z32" s="21">
        <v>10</v>
      </c>
      <c r="AA32" s="21">
        <v>3</v>
      </c>
      <c r="AB32" s="21">
        <v>6</v>
      </c>
      <c r="AC32" s="25">
        <f t="shared" si="6"/>
        <v>0.75</v>
      </c>
    </row>
    <row r="33" spans="1:29" ht="12.75">
      <c r="A33" s="14" t="s">
        <v>26</v>
      </c>
      <c r="B33" s="21">
        <v>0</v>
      </c>
      <c r="C33" s="21">
        <v>0</v>
      </c>
      <c r="D33" s="21">
        <v>0</v>
      </c>
      <c r="E33" s="25" t="e">
        <f t="shared" si="0"/>
        <v>#DIV/0!</v>
      </c>
      <c r="F33" s="21">
        <v>0</v>
      </c>
      <c r="G33" s="21">
        <v>0</v>
      </c>
      <c r="H33" s="21">
        <v>0</v>
      </c>
      <c r="I33" s="25" t="e">
        <f t="shared" si="1"/>
        <v>#DIV/0!</v>
      </c>
      <c r="J33" s="21">
        <v>0</v>
      </c>
      <c r="K33" s="21">
        <v>0</v>
      </c>
      <c r="L33" s="21">
        <v>0</v>
      </c>
      <c r="M33" s="25" t="e">
        <f t="shared" si="2"/>
        <v>#DIV/0!</v>
      </c>
      <c r="N33" s="21">
        <v>0</v>
      </c>
      <c r="O33" s="21">
        <v>0</v>
      </c>
      <c r="P33" s="21">
        <v>0</v>
      </c>
      <c r="Q33" s="25" t="e">
        <f t="shared" si="3"/>
        <v>#DIV/0!</v>
      </c>
      <c r="R33" s="21">
        <v>0</v>
      </c>
      <c r="S33" s="21">
        <v>0</v>
      </c>
      <c r="T33" s="21">
        <v>0</v>
      </c>
      <c r="U33" s="25" t="e">
        <f t="shared" si="4"/>
        <v>#DIV/0!</v>
      </c>
      <c r="V33" s="21">
        <v>0</v>
      </c>
      <c r="W33" s="21">
        <v>0</v>
      </c>
      <c r="X33" s="21">
        <v>0</v>
      </c>
      <c r="Y33" s="25" t="e">
        <f t="shared" si="5"/>
        <v>#DIV/0!</v>
      </c>
      <c r="Z33" s="21">
        <v>2</v>
      </c>
      <c r="AA33" s="21">
        <v>2</v>
      </c>
      <c r="AB33" s="21">
        <v>0</v>
      </c>
      <c r="AC33" s="25">
        <f t="shared" si="6"/>
        <v>1</v>
      </c>
    </row>
    <row r="34" spans="1:29" s="5" customFormat="1" ht="12.75">
      <c r="A34" s="14" t="s">
        <v>27</v>
      </c>
      <c r="B34" s="21">
        <v>2</v>
      </c>
      <c r="C34" s="21">
        <v>2</v>
      </c>
      <c r="D34" s="21">
        <v>0</v>
      </c>
      <c r="E34" s="25">
        <f t="shared" si="0"/>
        <v>1</v>
      </c>
      <c r="F34" s="21">
        <v>5</v>
      </c>
      <c r="G34" s="21">
        <v>5</v>
      </c>
      <c r="H34" s="21">
        <v>0</v>
      </c>
      <c r="I34" s="25">
        <f t="shared" si="1"/>
        <v>1</v>
      </c>
      <c r="J34" s="21">
        <v>2</v>
      </c>
      <c r="K34" s="21">
        <v>2</v>
      </c>
      <c r="L34" s="21">
        <v>0</v>
      </c>
      <c r="M34" s="25">
        <f t="shared" si="2"/>
        <v>1</v>
      </c>
      <c r="N34" s="21">
        <v>3</v>
      </c>
      <c r="O34" s="21">
        <v>3</v>
      </c>
      <c r="P34" s="21">
        <v>0</v>
      </c>
      <c r="Q34" s="25">
        <f t="shared" si="3"/>
        <v>1</v>
      </c>
      <c r="R34" s="21">
        <v>1</v>
      </c>
      <c r="S34" s="21">
        <v>1</v>
      </c>
      <c r="T34" s="21">
        <v>0</v>
      </c>
      <c r="U34" s="25">
        <f t="shared" si="4"/>
        <v>1</v>
      </c>
      <c r="V34" s="21">
        <v>0</v>
      </c>
      <c r="W34" s="21">
        <v>0</v>
      </c>
      <c r="X34" s="21">
        <v>0</v>
      </c>
      <c r="Y34" s="25" t="e">
        <f t="shared" si="5"/>
        <v>#DIV/0!</v>
      </c>
      <c r="Z34" s="21">
        <v>14</v>
      </c>
      <c r="AA34" s="21">
        <v>14</v>
      </c>
      <c r="AB34" s="21">
        <v>0</v>
      </c>
      <c r="AC34" s="25">
        <f t="shared" si="6"/>
        <v>1</v>
      </c>
    </row>
    <row r="35" spans="1:29" ht="12.75">
      <c r="A35" s="20" t="s">
        <v>28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</row>
    <row r="36" spans="1:29" ht="12.75">
      <c r="A36" s="21" t="s">
        <v>29</v>
      </c>
      <c r="B36" s="49">
        <v>5</v>
      </c>
      <c r="C36" s="49">
        <v>5</v>
      </c>
      <c r="D36" s="50">
        <v>0</v>
      </c>
      <c r="E36" s="50">
        <v>100</v>
      </c>
      <c r="F36" s="50">
        <v>116</v>
      </c>
      <c r="G36" s="50">
        <v>118</v>
      </c>
      <c r="H36" s="51">
        <v>0</v>
      </c>
      <c r="I36" s="51">
        <v>101.72</v>
      </c>
      <c r="J36" s="51">
        <v>32</v>
      </c>
      <c r="K36" s="51">
        <v>31</v>
      </c>
      <c r="L36" s="51">
        <v>0</v>
      </c>
      <c r="M36" s="51">
        <v>96.88</v>
      </c>
      <c r="N36" s="51">
        <v>6</v>
      </c>
      <c r="O36" s="51">
        <v>6</v>
      </c>
      <c r="P36" s="51">
        <v>0</v>
      </c>
      <c r="Q36" s="51">
        <v>100</v>
      </c>
      <c r="R36" s="51">
        <v>3</v>
      </c>
      <c r="S36" s="51">
        <v>3</v>
      </c>
      <c r="T36" s="51">
        <v>0</v>
      </c>
      <c r="U36" s="51">
        <v>100</v>
      </c>
      <c r="V36" s="51">
        <v>0</v>
      </c>
      <c r="W36" s="51">
        <v>0</v>
      </c>
      <c r="X36" s="52">
        <v>0</v>
      </c>
      <c r="Y36" s="53">
        <v>0</v>
      </c>
      <c r="Z36" s="52">
        <v>136</v>
      </c>
      <c r="AA36" s="52">
        <v>134</v>
      </c>
      <c r="AB36" s="52">
        <v>0</v>
      </c>
      <c r="AC36" s="53">
        <f t="shared" si="6"/>
        <v>0.9852941176470589</v>
      </c>
    </row>
    <row r="37" spans="1:29" ht="12.75">
      <c r="A37" s="22" t="s">
        <v>30</v>
      </c>
      <c r="B37" s="21"/>
      <c r="C37" s="21"/>
      <c r="D37" s="21"/>
      <c r="E37" s="25" t="e">
        <f t="shared" si="0"/>
        <v>#DIV/0!</v>
      </c>
      <c r="F37" s="21"/>
      <c r="G37" s="21"/>
      <c r="H37" s="21"/>
      <c r="I37" s="25" t="e">
        <f t="shared" si="1"/>
        <v>#DIV/0!</v>
      </c>
      <c r="J37" s="21"/>
      <c r="K37" s="21"/>
      <c r="L37" s="21"/>
      <c r="M37" s="25" t="e">
        <f t="shared" si="2"/>
        <v>#DIV/0!</v>
      </c>
      <c r="N37" s="21"/>
      <c r="O37" s="21"/>
      <c r="P37" s="21"/>
      <c r="Q37" s="25" t="e">
        <f t="shared" si="3"/>
        <v>#DIV/0!</v>
      </c>
      <c r="R37" s="21"/>
      <c r="S37" s="21"/>
      <c r="T37" s="21"/>
      <c r="U37" s="25" t="e">
        <f t="shared" si="4"/>
        <v>#DIV/0!</v>
      </c>
      <c r="V37" s="21"/>
      <c r="W37" s="21"/>
      <c r="X37" s="21"/>
      <c r="Y37" s="25" t="e">
        <f t="shared" si="5"/>
        <v>#DIV/0!</v>
      </c>
      <c r="Z37" s="21"/>
      <c r="AA37" s="21"/>
      <c r="AB37" s="21"/>
      <c r="AC37" s="25" t="e">
        <f t="shared" si="6"/>
        <v>#DIV/0!</v>
      </c>
    </row>
    <row r="38" spans="1:29" ht="12.75">
      <c r="A38" s="21" t="s">
        <v>31</v>
      </c>
      <c r="B38" s="21">
        <v>2</v>
      </c>
      <c r="C38" s="21">
        <v>2</v>
      </c>
      <c r="D38" s="21">
        <v>2</v>
      </c>
      <c r="E38" s="25" t="e">
        <f t="shared" si="0"/>
        <v>#DIV/0!</v>
      </c>
      <c r="F38" s="21">
        <v>16</v>
      </c>
      <c r="G38" s="21">
        <v>9</v>
      </c>
      <c r="H38" s="21">
        <v>3</v>
      </c>
      <c r="I38" s="25">
        <f t="shared" si="1"/>
        <v>0.6923076923076923</v>
      </c>
      <c r="J38" s="21">
        <v>1</v>
      </c>
      <c r="K38" s="21">
        <v>1</v>
      </c>
      <c r="L38" s="21">
        <v>0</v>
      </c>
      <c r="M38" s="25">
        <f t="shared" si="2"/>
        <v>1</v>
      </c>
      <c r="N38" s="21">
        <v>0</v>
      </c>
      <c r="O38" s="21">
        <v>0</v>
      </c>
      <c r="P38" s="21">
        <v>0</v>
      </c>
      <c r="Q38" s="25" t="e">
        <f t="shared" si="3"/>
        <v>#DIV/0!</v>
      </c>
      <c r="R38" s="21">
        <v>0</v>
      </c>
      <c r="S38" s="21">
        <v>0</v>
      </c>
      <c r="T38" s="21">
        <v>0</v>
      </c>
      <c r="U38" s="25" t="e">
        <f t="shared" si="4"/>
        <v>#DIV/0!</v>
      </c>
      <c r="V38" s="21">
        <v>0</v>
      </c>
      <c r="W38" s="21">
        <v>0</v>
      </c>
      <c r="X38" s="21">
        <v>0</v>
      </c>
      <c r="Y38" s="25" t="e">
        <f t="shared" si="5"/>
        <v>#DIV/0!</v>
      </c>
      <c r="Z38" s="21">
        <v>3</v>
      </c>
      <c r="AA38" s="21">
        <v>1</v>
      </c>
      <c r="AB38" s="21">
        <v>2</v>
      </c>
      <c r="AC38" s="25">
        <f t="shared" si="6"/>
        <v>1</v>
      </c>
    </row>
    <row r="39" spans="1:29" s="3" customFormat="1" ht="12.75">
      <c r="A39" s="17" t="s">
        <v>37</v>
      </c>
      <c r="B39" s="18">
        <f>SUM(B7:B37)</f>
        <v>78</v>
      </c>
      <c r="C39" s="18">
        <f>SUM(C7:C37)</f>
        <v>64</v>
      </c>
      <c r="D39" s="18">
        <f>SUM(D7:D37)</f>
        <v>11</v>
      </c>
      <c r="E39" s="13">
        <f t="shared" si="0"/>
        <v>0.9552238805970149</v>
      </c>
      <c r="F39" s="18">
        <f>SUM(F7:F36)+F38</f>
        <v>614</v>
      </c>
      <c r="G39" s="18">
        <f>SUM(G7:G36)+G38</f>
        <v>470</v>
      </c>
      <c r="H39" s="18">
        <f>SUM(H7:H38)</f>
        <v>131</v>
      </c>
      <c r="I39" s="13">
        <f t="shared" si="1"/>
        <v>0.9730848861283644</v>
      </c>
      <c r="J39" s="18">
        <f>SUM(J7:J36)</f>
        <v>124</v>
      </c>
      <c r="K39" s="18">
        <f>SUM(K7:K36)</f>
        <v>78</v>
      </c>
      <c r="L39" s="18">
        <f>SUM(L7:L36)</f>
        <v>42</v>
      </c>
      <c r="M39" s="13">
        <f t="shared" si="2"/>
        <v>0.9512195121951219</v>
      </c>
      <c r="N39" s="18">
        <f>SUM(N7:N36)+N38</f>
        <v>100</v>
      </c>
      <c r="O39" s="18">
        <f>SUM(O7:O36)+O38</f>
        <v>63</v>
      </c>
      <c r="P39" s="18">
        <f>SUM(P7:P38)</f>
        <v>34</v>
      </c>
      <c r="Q39" s="13">
        <f t="shared" si="3"/>
        <v>0.9545454545454546</v>
      </c>
      <c r="R39" s="18">
        <f>SUM(R7:R36)+R38</f>
        <v>37</v>
      </c>
      <c r="S39" s="18">
        <f>SUM(S7:S36)+S38</f>
        <v>31</v>
      </c>
      <c r="T39" s="18">
        <f>SUM(T7:T38)</f>
        <v>5</v>
      </c>
      <c r="U39" s="13">
        <f t="shared" si="4"/>
        <v>0.96875</v>
      </c>
      <c r="V39" s="18">
        <f>SUM(V7:V36)+V38</f>
        <v>29</v>
      </c>
      <c r="W39" s="18">
        <f>SUM(W7:W36)+W38</f>
        <v>25</v>
      </c>
      <c r="X39" s="18">
        <f>SUM(X7:X38)</f>
        <v>3</v>
      </c>
      <c r="Y39" s="13">
        <f t="shared" si="5"/>
        <v>0.9615384615384616</v>
      </c>
      <c r="Z39" s="18">
        <f>SUM(Z7:Z36)+Z38</f>
        <v>629</v>
      </c>
      <c r="AA39" s="18">
        <f>SUM(AA7:AA36)+AA38</f>
        <v>461</v>
      </c>
      <c r="AB39" s="18">
        <f>SUM(AB7:AB38)</f>
        <v>153</v>
      </c>
      <c r="AC39" s="13">
        <f t="shared" si="6"/>
        <v>0.9684873949579832</v>
      </c>
    </row>
    <row r="40" spans="1:29" ht="12.75">
      <c r="A40" s="23"/>
      <c r="B40" s="23"/>
      <c r="C40" s="23"/>
      <c r="D40" s="54">
        <f>+B39-D39</f>
        <v>67</v>
      </c>
      <c r="E40" s="43"/>
      <c r="F40" s="23"/>
      <c r="G40" s="23"/>
      <c r="H40" s="54">
        <f>+F39-H39</f>
        <v>483</v>
      </c>
      <c r="I40" s="43"/>
      <c r="J40" s="38"/>
      <c r="K40" s="23"/>
      <c r="L40" s="54">
        <f>+J39-L39</f>
        <v>82</v>
      </c>
      <c r="M40" s="43"/>
      <c r="N40" s="23"/>
      <c r="O40" s="23"/>
      <c r="P40" s="54">
        <f>+N39-P39</f>
        <v>66</v>
      </c>
      <c r="Q40" s="43"/>
      <c r="R40" s="23"/>
      <c r="S40" s="23"/>
      <c r="T40" s="54">
        <f>+R39-T39</f>
        <v>32</v>
      </c>
      <c r="U40" s="43"/>
      <c r="V40" s="23"/>
      <c r="W40" s="23"/>
      <c r="X40" s="54">
        <f>+V39-X39</f>
        <v>26</v>
      </c>
      <c r="Y40" s="43"/>
      <c r="Z40" s="23"/>
      <c r="AA40" s="23"/>
      <c r="AB40" s="54">
        <f>+Z39-AB39</f>
        <v>476</v>
      </c>
      <c r="AC40" s="43"/>
    </row>
    <row r="41" spans="1:29" ht="12.75">
      <c r="A41" s="33" t="s">
        <v>42</v>
      </c>
      <c r="B41" s="34"/>
      <c r="C41" s="34"/>
      <c r="D41" s="34"/>
      <c r="E41" s="32"/>
      <c r="F41" s="34"/>
      <c r="G41" s="34"/>
      <c r="H41" s="34"/>
      <c r="I41" s="32"/>
      <c r="M41" s="32"/>
      <c r="Q41" s="32"/>
      <c r="U41" s="32"/>
      <c r="Y41" s="32"/>
      <c r="AC41" s="32"/>
    </row>
    <row r="42" spans="1:29" ht="12.75">
      <c r="A42" s="33" t="s">
        <v>43</v>
      </c>
      <c r="E42" s="32">
        <v>0.9556</v>
      </c>
      <c r="I42" s="32">
        <v>0.9556</v>
      </c>
      <c r="M42" s="32">
        <v>0.9556</v>
      </c>
      <c r="Q42" s="32">
        <v>0.9556</v>
      </c>
      <c r="U42" s="32">
        <v>0.9556</v>
      </c>
      <c r="Y42" s="32">
        <v>0.9556</v>
      </c>
      <c r="AC42" s="32">
        <v>0.9556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burkerp</cp:lastModifiedBy>
  <cp:lastPrinted>2006-10-17T17:30:47Z</cp:lastPrinted>
  <dcterms:created xsi:type="dcterms:W3CDTF">2006-10-17T16:04:01Z</dcterms:created>
  <dcterms:modified xsi:type="dcterms:W3CDTF">2007-04-17T17:55:23Z</dcterms:modified>
  <cp:category/>
  <cp:version/>
  <cp:contentType/>
  <cp:contentStatus/>
</cp:coreProperties>
</file>