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. Open Data Repository\OPS_CCSU\data\CAR2017\PCI 2016-17\pci17\"/>
    </mc:Choice>
  </mc:AlternateContent>
  <bookViews>
    <workbookView xWindow="0" yWindow="0" windowWidth="20460" windowHeight="7680" xr2:uid="{00000000-000D-0000-FFFF-FFFF00000000}"/>
  </bookViews>
  <sheets>
    <sheet name="5P2" sheetId="6" r:id="rId1"/>
  </sheets>
  <calcPr calcId="171027"/>
</workbook>
</file>

<file path=xl/calcChain.xml><?xml version="1.0" encoding="utf-8"?>
<calcChain xmlns="http://schemas.openxmlformats.org/spreadsheetml/2006/main">
  <c r="E42" i="6" l="1"/>
  <c r="D7" i="6" l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H8" i="6"/>
  <c r="I8" i="6" s="1"/>
  <c r="H9" i="6"/>
  <c r="I9" i="6" s="1"/>
  <c r="H10" i="6"/>
  <c r="I10" i="6" s="1"/>
  <c r="H11" i="6"/>
  <c r="I11" i="6" s="1"/>
  <c r="H12" i="6"/>
  <c r="I12" i="6"/>
  <c r="H13" i="6"/>
  <c r="I13" i="6" s="1"/>
  <c r="H14" i="6"/>
  <c r="I14" i="6"/>
  <c r="H15" i="6"/>
  <c r="I15" i="6" s="1"/>
  <c r="H16" i="6"/>
  <c r="I16" i="6" s="1"/>
  <c r="H17" i="6"/>
  <c r="I17" i="6"/>
  <c r="H18" i="6"/>
  <c r="I18" i="6" s="1"/>
  <c r="H19" i="6"/>
  <c r="I19" i="6"/>
  <c r="H20" i="6"/>
  <c r="I20" i="6" s="1"/>
  <c r="H21" i="6"/>
  <c r="I21" i="6"/>
  <c r="H22" i="6"/>
  <c r="I22" i="6" s="1"/>
  <c r="H23" i="6"/>
  <c r="I23" i="6"/>
  <c r="H24" i="6"/>
  <c r="I24" i="6" s="1"/>
  <c r="H25" i="6"/>
  <c r="I25" i="6"/>
  <c r="H26" i="6"/>
  <c r="I26" i="6" s="1"/>
  <c r="H27" i="6"/>
  <c r="I27" i="6" s="1"/>
  <c r="H28" i="6"/>
  <c r="I28" i="6"/>
  <c r="H29" i="6"/>
  <c r="I29" i="6" s="1"/>
  <c r="H30" i="6"/>
  <c r="I30" i="6"/>
  <c r="H31" i="6"/>
  <c r="I31" i="6" s="1"/>
  <c r="H32" i="6"/>
  <c r="I32" i="6"/>
  <c r="H33" i="6"/>
  <c r="I33" i="6" s="1"/>
  <c r="H34" i="6"/>
  <c r="I34" i="6"/>
  <c r="H35" i="6"/>
  <c r="I35" i="6" s="1"/>
  <c r="H36" i="6"/>
  <c r="I36" i="6"/>
  <c r="H37" i="6"/>
  <c r="H38" i="6"/>
  <c r="I38" i="6" s="1"/>
  <c r="H7" i="6"/>
  <c r="I7" i="6" s="1"/>
  <c r="C40" i="6"/>
  <c r="D40" i="6" s="1"/>
  <c r="B40" i="6"/>
  <c r="E7" i="6"/>
  <c r="I37" i="6"/>
  <c r="F40" i="6"/>
  <c r="G40" i="6"/>
  <c r="E40" i="6" l="1"/>
  <c r="H40" i="6"/>
  <c r="I42" i="6" s="1"/>
  <c r="I40" i="6" l="1"/>
</calcChain>
</file>

<file path=xl/sharedStrings.xml><?xml version="1.0" encoding="utf-8"?>
<sst xmlns="http://schemas.openxmlformats.org/spreadsheetml/2006/main" count="47" uniqueCount="43">
  <si>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</si>
  <si>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</si>
  <si>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</si>
  <si>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</si>
  <si>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</si>
  <si>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</si>
  <si>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</si>
  <si>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</si>
  <si>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</si>
  <si>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</si>
  <si>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</si>
  <si>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</si>
  <si>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</si>
  <si>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</si>
  <si>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</si>
  <si>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</si>
  <si>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</si>
  <si>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</si>
  <si>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</si>
  <si>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</si>
  <si>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</si>
  <si>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</si>
  <si>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</si>
  <si>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</si>
  <si>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</si>
  <si>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</si>
  <si>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</si>
  <si>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</si>
  <si>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</si>
  <si>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</si>
  <si>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</si>
  <si>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</si>
  <si>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MICHIGAN COMMUNITY COLLEGES</t>
  </si>
  <si>
    <t>TOTAL</t>
  </si>
  <si>
    <t>Total</t>
  </si>
  <si>
    <t>Performance Level</t>
  </si>
  <si>
    <t>Community College</t>
  </si>
  <si>
    <t>Expected Level of Performance</t>
  </si>
  <si>
    <t>M + W</t>
  </si>
  <si>
    <t>5P2:  NON-TRADITIONAL COMPLETION</t>
  </si>
  <si>
    <t>Met, Exceeded, or Camp Within 90% (18.90%) of Expected Levels</t>
  </si>
  <si>
    <t>2015-16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</si>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</sst>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0" applyNumberFormat="0" applyAlignment="0" applyProtection="0"/>
    <xf numFmtId="0" fontId="16" fillId="28" borderId="21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20" applyNumberFormat="0" applyAlignment="0" applyProtection="0"/>
    <xf numFmtId="0" fontId="23" fillId="0" borderId="25" applyNumberFormat="0" applyFill="0" applyAlignment="0" applyProtection="0"/>
    <xf numFmtId="0" fontId="24" fillId="31" borderId="0" applyNumberFormat="0" applyBorder="0" applyAlignment="0" applyProtection="0"/>
    <xf numFmtId="0" fontId="4" fillId="0" borderId="0"/>
    <xf numFmtId="0" fontId="5" fillId="0" borderId="0"/>
    <xf numFmtId="0" fontId="1" fillId="32" borderId="26" applyNumberFormat="0" applyFont="0" applyAlignment="0" applyProtection="0"/>
    <xf numFmtId="0" fontId="25" fillId="27" borderId="27" applyNumberFormat="0" applyAlignment="0" applyProtection="0"/>
    <xf numFmtId="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</cellStyleXfs>
  <cellXfs count="49">
    <xf numFmtId="0" fontId="0" fillId="0" borderId="0" xfId="0"/>
    <xf numFmtId="0" fontId="7" fillId="0" borderId="0" xfId="37" applyFont="1"/>
    <xf numFmtId="0" fontId="8" fillId="0" borderId="0" xfId="37" applyFont="1"/>
    <xf numFmtId="0" fontId="6" fillId="0" borderId="0" xfId="37" applyFont="1"/>
    <xf numFmtId="10" fontId="6" fillId="0" borderId="0" xfId="37" applyNumberFormat="1" applyFont="1"/>
    <xf numFmtId="0" fontId="7" fillId="0" borderId="1" xfId="37" applyFont="1" applyBorder="1"/>
    <xf numFmtId="0" fontId="7" fillId="0" borderId="2" xfId="37" applyFont="1" applyBorder="1"/>
    <xf numFmtId="0" fontId="8" fillId="0" borderId="1" xfId="37" applyFont="1" applyBorder="1"/>
    <xf numFmtId="0" fontId="9" fillId="0" borderId="1" xfId="37" applyFont="1" applyBorder="1"/>
    <xf numFmtId="0" fontId="7" fillId="0" borderId="0" xfId="37" applyFont="1" applyBorder="1"/>
    <xf numFmtId="10" fontId="7" fillId="0" borderId="0" xfId="37" applyNumberFormat="1" applyFont="1" applyBorder="1"/>
    <xf numFmtId="0" fontId="7" fillId="0" borderId="3" xfId="37" applyFont="1" applyBorder="1" applyAlignment="1">
      <alignment horizontal="center"/>
    </xf>
    <xf numFmtId="0" fontId="6" fillId="0" borderId="0" xfId="37" applyFont="1" applyBorder="1"/>
    <xf numFmtId="0" fontId="6" fillId="0" borderId="3" xfId="37" applyFont="1" applyBorder="1" applyAlignment="1">
      <alignment horizontal="center"/>
    </xf>
    <xf numFmtId="0" fontId="9" fillId="0" borderId="1" xfId="37" applyFont="1" applyFill="1" applyBorder="1" applyAlignment="1">
      <alignment horizontal="center"/>
    </xf>
    <xf numFmtId="0" fontId="9" fillId="0" borderId="0" xfId="37" applyFont="1" applyFill="1" applyBorder="1" applyAlignment="1">
      <alignment horizontal="center"/>
    </xf>
    <xf numFmtId="0" fontId="9" fillId="0" borderId="0" xfId="37" applyFont="1" applyFill="1" applyBorder="1" applyAlignment="1">
      <alignment horizontal="center" wrapText="1"/>
    </xf>
    <xf numFmtId="0" fontId="9" fillId="34" borderId="7" xfId="37" applyFont="1" applyFill="1" applyBorder="1"/>
    <xf numFmtId="3" fontId="9" fillId="34" borderId="8" xfId="37" applyNumberFormat="1" applyFont="1" applyFill="1" applyBorder="1"/>
    <xf numFmtId="10" fontId="6" fillId="34" borderId="8" xfId="37" applyNumberFormat="1" applyFont="1" applyFill="1" applyBorder="1"/>
    <xf numFmtId="0" fontId="6" fillId="34" borderId="5" xfId="37" applyFont="1" applyFill="1" applyBorder="1" applyAlignment="1">
      <alignment horizontal="center"/>
    </xf>
    <xf numFmtId="0" fontId="6" fillId="34" borderId="4" xfId="37" applyFont="1" applyFill="1" applyBorder="1" applyAlignment="1">
      <alignment horizontal="center"/>
    </xf>
    <xf numFmtId="10" fontId="6" fillId="0" borderId="0" xfId="37" applyNumberFormat="1" applyFont="1" applyBorder="1"/>
    <xf numFmtId="0" fontId="3" fillId="0" borderId="3" xfId="37" applyFont="1" applyFill="1" applyBorder="1" applyAlignment="1">
      <alignment horizontal="center" wrapText="1"/>
    </xf>
    <xf numFmtId="0" fontId="7" fillId="0" borderId="13" xfId="37" applyFont="1" applyBorder="1" applyAlignment="1">
      <alignment horizontal="center"/>
    </xf>
    <xf numFmtId="0" fontId="6" fillId="0" borderId="13" xfId="37" applyFont="1" applyBorder="1" applyAlignment="1">
      <alignment horizontal="center"/>
    </xf>
    <xf numFmtId="0" fontId="7" fillId="0" borderId="12" xfId="37" applyFont="1" applyBorder="1"/>
    <xf numFmtId="0" fontId="7" fillId="0" borderId="14" xfId="37" applyFont="1" applyBorder="1"/>
    <xf numFmtId="0" fontId="3" fillId="0" borderId="15" xfId="37" applyFont="1" applyFill="1" applyBorder="1" applyAlignment="1">
      <alignment horizontal="center" wrapText="1"/>
    </xf>
    <xf numFmtId="0" fontId="6" fillId="33" borderId="11" xfId="37" applyFont="1" applyFill="1" applyBorder="1" applyAlignment="1">
      <alignment horizontal="center" vertical="center" wrapText="1"/>
    </xf>
    <xf numFmtId="0" fontId="6" fillId="33" borderId="11" xfId="37" applyFont="1" applyFill="1" applyBorder="1" applyAlignment="1">
      <alignment horizontal="center" vertical="center"/>
    </xf>
    <xf numFmtId="0" fontId="2" fillId="33" borderId="16" xfId="37" applyFont="1" applyFill="1" applyBorder="1" applyAlignment="1">
      <alignment horizontal="center" vertical="center" wrapText="1"/>
    </xf>
    <xf numFmtId="0" fontId="2" fillId="33" borderId="11" xfId="37" applyFont="1" applyFill="1" applyBorder="1" applyAlignment="1">
      <alignment horizontal="center" vertical="center" wrapText="1"/>
    </xf>
    <xf numFmtId="0" fontId="11" fillId="33" borderId="17" xfId="37" applyFont="1" applyFill="1" applyBorder="1" applyAlignment="1">
      <alignment horizontal="center"/>
    </xf>
    <xf numFmtId="0" fontId="11" fillId="33" borderId="18" xfId="37" applyFont="1" applyFill="1" applyBorder="1" applyAlignment="1">
      <alignment horizontal="center"/>
    </xf>
    <xf numFmtId="0" fontId="11" fillId="33" borderId="19" xfId="37" applyFont="1" applyFill="1" applyBorder="1" applyAlignment="1">
      <alignment horizontal="center"/>
    </xf>
    <xf numFmtId="0" fontId="11" fillId="33" borderId="1" xfId="37" applyFont="1" applyFill="1" applyBorder="1" applyAlignment="1">
      <alignment horizontal="center"/>
    </xf>
    <xf numFmtId="0" fontId="11" fillId="33" borderId="0" xfId="37" applyFont="1" applyFill="1" applyBorder="1" applyAlignment="1">
      <alignment horizontal="center"/>
    </xf>
    <xf numFmtId="0" fontId="11" fillId="33" borderId="3" xfId="37" applyFont="1" applyFill="1" applyBorder="1" applyAlignment="1">
      <alignment horizontal="center"/>
    </xf>
    <xf numFmtId="15" fontId="10" fillId="33" borderId="6" xfId="37" applyNumberFormat="1" applyFont="1" applyFill="1" applyBorder="1" applyAlignment="1">
      <alignment horizontal="center"/>
    </xf>
    <xf numFmtId="15" fontId="10" fillId="33" borderId="5" xfId="37" applyNumberFormat="1" applyFont="1" applyFill="1" applyBorder="1" applyAlignment="1">
      <alignment horizontal="center"/>
    </xf>
    <xf numFmtId="15" fontId="10" fillId="33" borderId="4" xfId="37" applyNumberFormat="1" applyFont="1" applyFill="1" applyBorder="1" applyAlignment="1">
      <alignment horizontal="center"/>
    </xf>
    <xf numFmtId="15" fontId="6" fillId="34" borderId="18" xfId="37" applyNumberFormat="1" applyFont="1" applyFill="1" applyBorder="1" applyAlignment="1">
      <alignment horizontal="center"/>
    </xf>
    <xf numFmtId="0" fontId="10" fillId="34" borderId="9" xfId="37" applyFont="1" applyFill="1" applyBorder="1" applyAlignment="1">
      <alignment horizontal="center" vertical="center" wrapText="1"/>
    </xf>
    <xf numFmtId="0" fontId="10" fillId="34" borderId="10" xfId="37" applyFont="1" applyFill="1" applyBorder="1" applyAlignment="1">
      <alignment horizontal="center" vertical="center" wrapText="1"/>
    </xf>
    <xf numFmtId="15" fontId="6" fillId="34" borderId="19" xfId="37" applyNumberFormat="1" applyFont="1" applyFill="1" applyBorder="1" applyAlignment="1">
      <alignment horizontal="center"/>
    </xf>
    <xf numFmtId="0" fontId="5" fillId="0" borderId="0" xfId="37" applyFont="1" applyBorder="1"/>
    <xf numFmtId="10" fontId="5" fillId="0" borderId="0" xfId="37" applyNumberFormat="1" applyFont="1" applyBorder="1"/>
    <xf numFmtId="0" fontId="5" fillId="0" borderId="3" xfId="37" applyFont="1" applyBorder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38" xr:uid="{00000000-0005-0000-0000-000026000000}"/>
    <cellStyle name="Note" xfId="39" builtinId="10" customBuiltin="1"/>
    <cellStyle name="Output" xfId="40" builtinId="21" customBuiltin="1"/>
    <cellStyle name="Percent 2" xfId="41" xr:uid="{00000000-0005-0000-0000-000029000000}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19" workbookViewId="0">
      <selection activeCell="K28" sqref="K28"/>
    </sheetView>
  </sheetViews>
  <sheetFormatPr defaultRowHeight="12.75" x14ac:dyDescent="0.2"/>
  <cols>
    <col min="1" max="1" width="21" style="2" customWidth="1"/>
    <col min="2" max="3" width="7.42578125" style="2" customWidth="1"/>
    <col min="4" max="4" width="12.85546875" style="1" customWidth="1"/>
    <col min="5" max="5" width="12.7109375" style="1" customWidth="1"/>
    <col min="6" max="7" width="7.42578125" style="1" customWidth="1"/>
    <col min="8" max="8" width="13.140625" style="1" customWidth="1"/>
    <col min="9" max="9" width="12.7109375" style="1" customWidth="1"/>
    <col min="10" max="16384" width="9.140625" style="1"/>
  </cols>
  <sheetData>
    <row r="1" spans="1:9" ht="18" x14ac:dyDescent="0.25">
      <c r="A1" s="33" t="s">
        <v>32</v>
      </c>
      <c r="B1" s="34"/>
      <c r="C1" s="34"/>
      <c r="D1" s="34"/>
      <c r="E1" s="34"/>
      <c r="F1" s="34"/>
      <c r="G1" s="34"/>
      <c r="H1" s="34"/>
      <c r="I1" s="35"/>
    </row>
    <row r="2" spans="1:9" ht="18" x14ac:dyDescent="0.25">
      <c r="A2" s="36" t="s">
        <v>39</v>
      </c>
      <c r="B2" s="37"/>
      <c r="C2" s="37"/>
      <c r="D2" s="37"/>
      <c r="E2" s="37"/>
      <c r="F2" s="37"/>
      <c r="G2" s="37"/>
      <c r="H2" s="37"/>
      <c r="I2" s="38"/>
    </row>
    <row r="3" spans="1:9" ht="16.5" thickBot="1" x14ac:dyDescent="0.3">
      <c r="A3" s="39"/>
      <c r="B3" s="40"/>
      <c r="C3" s="40"/>
      <c r="D3" s="40"/>
      <c r="E3" s="40"/>
      <c r="F3" s="40"/>
      <c r="G3" s="40"/>
      <c r="H3" s="40"/>
      <c r="I3" s="41"/>
    </row>
    <row r="4" spans="1:9" ht="13.5" thickBot="1" x14ac:dyDescent="0.25">
      <c r="A4" s="43" t="s">
        <v>36</v>
      </c>
      <c r="B4" s="42" t="s">
        <v>41</v>
      </c>
      <c r="C4" s="42"/>
      <c r="D4" s="42"/>
      <c r="E4" s="42"/>
      <c r="F4" s="42" t="s">
        <v>42</v>
      </c>
      <c r="G4" s="42"/>
      <c r="H4" s="42"/>
      <c r="I4" s="45"/>
    </row>
    <row r="5" spans="1:9" ht="77.25" customHeight="1" thickBot="1" x14ac:dyDescent="0.25">
      <c r="A5" s="44"/>
      <c r="B5" s="30" t="s">
        <v>38</v>
      </c>
      <c r="C5" s="30" t="s">
        <v>34</v>
      </c>
      <c r="D5" s="29" t="s">
        <v>35</v>
      </c>
      <c r="E5" s="31" t="s">
        <v>40</v>
      </c>
      <c r="F5" s="30" t="s">
        <v>38</v>
      </c>
      <c r="G5" s="30" t="s">
        <v>34</v>
      </c>
      <c r="H5" s="29" t="s">
        <v>35</v>
      </c>
      <c r="I5" s="32" t="s">
        <v>40</v>
      </c>
    </row>
    <row r="6" spans="1:9" x14ac:dyDescent="0.2">
      <c r="A6" s="14"/>
      <c r="B6" s="15"/>
      <c r="C6" s="15"/>
      <c r="D6" s="16"/>
      <c r="E6" s="28"/>
      <c r="F6" s="15"/>
      <c r="G6" s="15"/>
      <c r="H6" s="16"/>
      <c r="I6" s="23"/>
    </row>
    <row r="7" spans="1:9" x14ac:dyDescent="0.2">
      <c r="A7" s="7" t="s">
        <v>0</v>
      </c>
      <c r="B7" s="12">
        <v>38</v>
      </c>
      <c r="C7" s="12">
        <v>234</v>
      </c>
      <c r="D7" s="22">
        <f t="shared" ref="D7:D38" si="0">B7/C7</f>
        <v>0.1623931623931624</v>
      </c>
      <c r="E7" s="25" t="str">
        <f t="shared" ref="E7:E38" si="1">IF(D7&gt;18.9%,"Yes","No")</f>
        <v>No</v>
      </c>
      <c r="F7" s="12">
        <v>38</v>
      </c>
      <c r="G7" s="12">
        <v>218</v>
      </c>
      <c r="H7" s="22">
        <f>F7/G7</f>
        <v>0.1743119266055046</v>
      </c>
      <c r="I7" s="13" t="str">
        <f t="shared" ref="I7:I38" si="2">IF(H7&gt;18.9%,"Yes","No")</f>
        <v>No</v>
      </c>
    </row>
    <row r="8" spans="1:9" x14ac:dyDescent="0.2">
      <c r="A8" s="7" t="s">
        <v>1</v>
      </c>
      <c r="B8" s="9">
        <v>57</v>
      </c>
      <c r="C8" s="9">
        <v>268</v>
      </c>
      <c r="D8" s="10">
        <f t="shared" si="0"/>
        <v>0.21268656716417911</v>
      </c>
      <c r="E8" s="24" t="str">
        <f t="shared" si="1"/>
        <v>Yes</v>
      </c>
      <c r="F8" s="9">
        <v>51</v>
      </c>
      <c r="G8" s="9">
        <v>221</v>
      </c>
      <c r="H8" s="10">
        <f t="shared" ref="H8:H38" si="3">+F8/G8</f>
        <v>0.23076923076923078</v>
      </c>
      <c r="I8" s="11" t="str">
        <f t="shared" si="2"/>
        <v>Yes</v>
      </c>
    </row>
    <row r="9" spans="1:9" x14ac:dyDescent="0.2">
      <c r="A9" s="7" t="s">
        <v>2</v>
      </c>
      <c r="B9" s="9">
        <v>129</v>
      </c>
      <c r="C9" s="9">
        <v>515</v>
      </c>
      <c r="D9" s="10">
        <f t="shared" si="0"/>
        <v>0.25048543689320391</v>
      </c>
      <c r="E9" s="24" t="str">
        <f t="shared" si="1"/>
        <v>Yes</v>
      </c>
      <c r="F9" s="9">
        <v>94</v>
      </c>
      <c r="G9" s="9">
        <v>447</v>
      </c>
      <c r="H9" s="10">
        <f t="shared" si="3"/>
        <v>0.21029082774049218</v>
      </c>
      <c r="I9" s="11" t="str">
        <f t="shared" si="2"/>
        <v>Yes</v>
      </c>
    </row>
    <row r="10" spans="1:9" x14ac:dyDescent="0.2">
      <c r="A10" s="7" t="s">
        <v>3</v>
      </c>
      <c r="B10" s="9">
        <v>134</v>
      </c>
      <c r="C10" s="9">
        <v>610</v>
      </c>
      <c r="D10" s="10">
        <f t="shared" si="0"/>
        <v>0.21967213114754097</v>
      </c>
      <c r="E10" s="24" t="str">
        <f t="shared" si="1"/>
        <v>Yes</v>
      </c>
      <c r="F10" s="12">
        <v>83</v>
      </c>
      <c r="G10" s="12">
        <v>510</v>
      </c>
      <c r="H10" s="22">
        <f t="shared" si="3"/>
        <v>0.16274509803921569</v>
      </c>
      <c r="I10" s="13" t="str">
        <f t="shared" si="2"/>
        <v>No</v>
      </c>
    </row>
    <row r="11" spans="1:9" x14ac:dyDescent="0.2">
      <c r="A11" s="8" t="s">
        <v>4</v>
      </c>
      <c r="B11" s="12">
        <v>9</v>
      </c>
      <c r="C11" s="12">
        <v>57</v>
      </c>
      <c r="D11" s="22">
        <f t="shared" si="0"/>
        <v>0.15789473684210525</v>
      </c>
      <c r="E11" s="25" t="str">
        <f t="shared" si="1"/>
        <v>No</v>
      </c>
      <c r="F11" s="46">
        <v>15</v>
      </c>
      <c r="G11" s="46">
        <v>69</v>
      </c>
      <c r="H11" s="47">
        <f t="shared" si="3"/>
        <v>0.21739130434782608</v>
      </c>
      <c r="I11" s="48" t="str">
        <f t="shared" si="2"/>
        <v>Yes</v>
      </c>
    </row>
    <row r="12" spans="1:9" x14ac:dyDescent="0.2">
      <c r="A12" s="7" t="s">
        <v>5</v>
      </c>
      <c r="B12" s="9">
        <v>30</v>
      </c>
      <c r="C12" s="9">
        <v>160</v>
      </c>
      <c r="D12" s="10">
        <f t="shared" si="0"/>
        <v>0.1875</v>
      </c>
      <c r="E12" s="24" t="str">
        <f t="shared" si="1"/>
        <v>No</v>
      </c>
      <c r="F12" s="9">
        <v>35</v>
      </c>
      <c r="G12" s="9">
        <v>138</v>
      </c>
      <c r="H12" s="10">
        <f t="shared" si="3"/>
        <v>0.25362318840579712</v>
      </c>
      <c r="I12" s="11" t="str">
        <f t="shared" si="2"/>
        <v>Yes</v>
      </c>
    </row>
    <row r="13" spans="1:9" x14ac:dyDescent="0.2">
      <c r="A13" s="7" t="s">
        <v>6</v>
      </c>
      <c r="B13" s="9">
        <v>149</v>
      </c>
      <c r="C13" s="9">
        <v>605</v>
      </c>
      <c r="D13" s="10">
        <f t="shared" si="0"/>
        <v>0.24628099173553719</v>
      </c>
      <c r="E13" s="24" t="str">
        <f t="shared" si="1"/>
        <v>Yes</v>
      </c>
      <c r="F13" s="9">
        <v>154</v>
      </c>
      <c r="G13" s="9">
        <v>607</v>
      </c>
      <c r="H13" s="10">
        <f t="shared" si="3"/>
        <v>0.25370675453047775</v>
      </c>
      <c r="I13" s="11" t="str">
        <f t="shared" si="2"/>
        <v>Yes</v>
      </c>
    </row>
    <row r="14" spans="1:9" x14ac:dyDescent="0.2">
      <c r="A14" s="7" t="s">
        <v>7</v>
      </c>
      <c r="B14" s="9">
        <v>192</v>
      </c>
      <c r="C14" s="9">
        <v>683</v>
      </c>
      <c r="D14" s="10">
        <f t="shared" si="0"/>
        <v>0.28111273792093705</v>
      </c>
      <c r="E14" s="24" t="str">
        <f t="shared" si="1"/>
        <v>Yes</v>
      </c>
      <c r="F14" s="9">
        <v>204</v>
      </c>
      <c r="G14" s="9">
        <v>689</v>
      </c>
      <c r="H14" s="10">
        <f t="shared" si="3"/>
        <v>0.2960812772133527</v>
      </c>
      <c r="I14" s="11" t="str">
        <f t="shared" si="2"/>
        <v>Yes</v>
      </c>
    </row>
    <row r="15" spans="1:9" x14ac:dyDescent="0.2">
      <c r="A15" s="7" t="s">
        <v>8</v>
      </c>
      <c r="B15" s="9">
        <v>75</v>
      </c>
      <c r="C15" s="9">
        <v>303</v>
      </c>
      <c r="D15" s="10">
        <f t="shared" si="0"/>
        <v>0.24752475247524752</v>
      </c>
      <c r="E15" s="24" t="str">
        <f t="shared" si="1"/>
        <v>Yes</v>
      </c>
      <c r="F15" s="9">
        <v>68</v>
      </c>
      <c r="G15" s="9">
        <v>268</v>
      </c>
      <c r="H15" s="10">
        <f t="shared" si="3"/>
        <v>0.2537313432835821</v>
      </c>
      <c r="I15" s="11" t="str">
        <f t="shared" si="2"/>
        <v>Yes</v>
      </c>
    </row>
    <row r="16" spans="1:9" x14ac:dyDescent="0.2">
      <c r="A16" s="7" t="s">
        <v>9</v>
      </c>
      <c r="B16" s="9">
        <v>79</v>
      </c>
      <c r="C16" s="9">
        <v>353</v>
      </c>
      <c r="D16" s="10">
        <f t="shared" si="0"/>
        <v>0.22379603399433429</v>
      </c>
      <c r="E16" s="24" t="str">
        <f t="shared" si="1"/>
        <v>Yes</v>
      </c>
      <c r="F16" s="9">
        <v>63</v>
      </c>
      <c r="G16" s="9">
        <v>286</v>
      </c>
      <c r="H16" s="10">
        <f t="shared" si="3"/>
        <v>0.22027972027972029</v>
      </c>
      <c r="I16" s="11" t="str">
        <f t="shared" si="2"/>
        <v>Yes</v>
      </c>
    </row>
    <row r="17" spans="1:9" x14ac:dyDescent="0.2">
      <c r="A17" s="7" t="s">
        <v>10</v>
      </c>
      <c r="B17" s="12">
        <v>100</v>
      </c>
      <c r="C17" s="12">
        <v>563</v>
      </c>
      <c r="D17" s="22">
        <f t="shared" si="0"/>
        <v>0.17761989342806395</v>
      </c>
      <c r="E17" s="25" t="str">
        <f t="shared" si="1"/>
        <v>No</v>
      </c>
      <c r="F17" s="12">
        <v>90</v>
      </c>
      <c r="G17" s="12">
        <v>545</v>
      </c>
      <c r="H17" s="22">
        <f t="shared" si="3"/>
        <v>0.16513761467889909</v>
      </c>
      <c r="I17" s="13" t="str">
        <f t="shared" si="2"/>
        <v>No</v>
      </c>
    </row>
    <row r="18" spans="1:9" x14ac:dyDescent="0.2">
      <c r="A18" s="8" t="s">
        <v>11</v>
      </c>
      <c r="B18" s="12">
        <v>33</v>
      </c>
      <c r="C18" s="12">
        <v>225</v>
      </c>
      <c r="D18" s="22">
        <f t="shared" si="0"/>
        <v>0.14666666666666667</v>
      </c>
      <c r="E18" s="25" t="str">
        <f t="shared" si="1"/>
        <v>No</v>
      </c>
      <c r="F18" s="12">
        <v>22</v>
      </c>
      <c r="G18" s="12">
        <v>194</v>
      </c>
      <c r="H18" s="22">
        <f t="shared" si="3"/>
        <v>0.1134020618556701</v>
      </c>
      <c r="I18" s="13" t="str">
        <f t="shared" si="2"/>
        <v>No</v>
      </c>
    </row>
    <row r="19" spans="1:9" x14ac:dyDescent="0.2">
      <c r="A19" s="7" t="s">
        <v>12</v>
      </c>
      <c r="B19" s="9">
        <v>36</v>
      </c>
      <c r="C19" s="9">
        <v>177</v>
      </c>
      <c r="D19" s="10">
        <f t="shared" si="0"/>
        <v>0.20338983050847459</v>
      </c>
      <c r="E19" s="24" t="str">
        <f t="shared" si="1"/>
        <v>Yes</v>
      </c>
      <c r="F19" s="12">
        <v>32</v>
      </c>
      <c r="G19" s="12">
        <v>190</v>
      </c>
      <c r="H19" s="22">
        <f t="shared" si="3"/>
        <v>0.16842105263157894</v>
      </c>
      <c r="I19" s="13" t="str">
        <f t="shared" si="2"/>
        <v>No</v>
      </c>
    </row>
    <row r="20" spans="1:9" x14ac:dyDescent="0.2">
      <c r="A20" s="7" t="s">
        <v>13</v>
      </c>
      <c r="B20" s="9">
        <v>260</v>
      </c>
      <c r="C20" s="9">
        <v>1146</v>
      </c>
      <c r="D20" s="10">
        <f t="shared" si="0"/>
        <v>0.2268760907504363</v>
      </c>
      <c r="E20" s="24" t="str">
        <f t="shared" si="1"/>
        <v>Yes</v>
      </c>
      <c r="F20" s="9">
        <v>243</v>
      </c>
      <c r="G20" s="9">
        <v>1187</v>
      </c>
      <c r="H20" s="10">
        <f t="shared" si="3"/>
        <v>0.20471777590564449</v>
      </c>
      <c r="I20" s="11" t="str">
        <f t="shared" si="2"/>
        <v>Yes</v>
      </c>
    </row>
    <row r="21" spans="1:9" x14ac:dyDescent="0.2">
      <c r="A21" s="7" t="s">
        <v>14</v>
      </c>
      <c r="B21" s="9">
        <v>227</v>
      </c>
      <c r="C21" s="9">
        <v>807</v>
      </c>
      <c r="D21" s="10">
        <f t="shared" si="0"/>
        <v>0.2812887236679058</v>
      </c>
      <c r="E21" s="24" t="str">
        <f t="shared" si="1"/>
        <v>Yes</v>
      </c>
      <c r="F21" s="9">
        <v>269</v>
      </c>
      <c r="G21" s="9">
        <v>959</v>
      </c>
      <c r="H21" s="10">
        <f t="shared" si="3"/>
        <v>0.28050052137643378</v>
      </c>
      <c r="I21" s="11" t="str">
        <f t="shared" si="2"/>
        <v>Yes</v>
      </c>
    </row>
    <row r="22" spans="1:9" x14ac:dyDescent="0.2">
      <c r="A22" s="7" t="s">
        <v>15</v>
      </c>
      <c r="B22" s="12">
        <v>29</v>
      </c>
      <c r="C22" s="12">
        <v>177</v>
      </c>
      <c r="D22" s="22">
        <f t="shared" si="0"/>
        <v>0.16384180790960451</v>
      </c>
      <c r="E22" s="25" t="str">
        <f t="shared" si="1"/>
        <v>No</v>
      </c>
      <c r="F22" s="12">
        <v>31</v>
      </c>
      <c r="G22" s="12">
        <v>151</v>
      </c>
      <c r="H22" s="22">
        <f t="shared" si="3"/>
        <v>0.20529801324503311</v>
      </c>
      <c r="I22" s="13" t="str">
        <f t="shared" si="2"/>
        <v>Yes</v>
      </c>
    </row>
    <row r="23" spans="1:9" x14ac:dyDescent="0.2">
      <c r="A23" s="7" t="s">
        <v>16</v>
      </c>
      <c r="B23" s="9">
        <v>62</v>
      </c>
      <c r="C23" s="9">
        <v>206</v>
      </c>
      <c r="D23" s="10">
        <f t="shared" si="0"/>
        <v>0.30097087378640774</v>
      </c>
      <c r="E23" s="24" t="str">
        <f t="shared" si="1"/>
        <v>Yes</v>
      </c>
      <c r="F23" s="9">
        <v>60</v>
      </c>
      <c r="G23" s="9">
        <v>199</v>
      </c>
      <c r="H23" s="10">
        <f t="shared" si="3"/>
        <v>0.30150753768844218</v>
      </c>
      <c r="I23" s="11" t="str">
        <f t="shared" si="2"/>
        <v>Yes</v>
      </c>
    </row>
    <row r="24" spans="1:9" x14ac:dyDescent="0.2">
      <c r="A24" s="7" t="s">
        <v>17</v>
      </c>
      <c r="B24" s="12">
        <v>12</v>
      </c>
      <c r="C24" s="12">
        <v>70</v>
      </c>
      <c r="D24" s="22">
        <f t="shared" si="0"/>
        <v>0.17142857142857143</v>
      </c>
      <c r="E24" s="25" t="str">
        <f t="shared" si="1"/>
        <v>No</v>
      </c>
      <c r="F24" s="12">
        <v>11</v>
      </c>
      <c r="G24" s="12">
        <v>63</v>
      </c>
      <c r="H24" s="22">
        <f t="shared" si="3"/>
        <v>0.17460317460317459</v>
      </c>
      <c r="I24" s="13" t="str">
        <f t="shared" si="2"/>
        <v>No</v>
      </c>
    </row>
    <row r="25" spans="1:9" x14ac:dyDescent="0.2">
      <c r="A25" s="7" t="s">
        <v>18</v>
      </c>
      <c r="B25" s="12">
        <v>30</v>
      </c>
      <c r="C25" s="12">
        <v>201</v>
      </c>
      <c r="D25" s="22">
        <f t="shared" si="0"/>
        <v>0.14925373134328357</v>
      </c>
      <c r="E25" s="25" t="str">
        <f t="shared" si="1"/>
        <v>No</v>
      </c>
      <c r="F25" s="12">
        <v>35</v>
      </c>
      <c r="G25" s="12">
        <v>216</v>
      </c>
      <c r="H25" s="22">
        <f t="shared" si="3"/>
        <v>0.16203703703703703</v>
      </c>
      <c r="I25" s="13" t="str">
        <f t="shared" si="2"/>
        <v>No</v>
      </c>
    </row>
    <row r="26" spans="1:9" x14ac:dyDescent="0.2">
      <c r="A26" s="7" t="s">
        <v>19</v>
      </c>
      <c r="B26" s="9">
        <v>31</v>
      </c>
      <c r="C26" s="9">
        <v>125</v>
      </c>
      <c r="D26" s="10">
        <f t="shared" si="0"/>
        <v>0.248</v>
      </c>
      <c r="E26" s="24" t="str">
        <f t="shared" si="1"/>
        <v>Yes</v>
      </c>
      <c r="F26" s="9">
        <v>36</v>
      </c>
      <c r="G26" s="9">
        <v>131</v>
      </c>
      <c r="H26" s="10">
        <f t="shared" si="3"/>
        <v>0.27480916030534353</v>
      </c>
      <c r="I26" s="11" t="str">
        <f t="shared" si="2"/>
        <v>Yes</v>
      </c>
    </row>
    <row r="27" spans="1:9" x14ac:dyDescent="0.2">
      <c r="A27" s="7" t="s">
        <v>20</v>
      </c>
      <c r="B27" s="9">
        <v>116</v>
      </c>
      <c r="C27" s="9">
        <v>430</v>
      </c>
      <c r="D27" s="10">
        <f t="shared" si="0"/>
        <v>0.26976744186046514</v>
      </c>
      <c r="E27" s="24" t="str">
        <f t="shared" si="1"/>
        <v>Yes</v>
      </c>
      <c r="F27" s="9">
        <v>85</v>
      </c>
      <c r="G27" s="9">
        <v>315</v>
      </c>
      <c r="H27" s="10">
        <f t="shared" si="3"/>
        <v>0.26984126984126983</v>
      </c>
      <c r="I27" s="11" t="str">
        <f t="shared" si="2"/>
        <v>Yes</v>
      </c>
    </row>
    <row r="28" spans="1:9" x14ac:dyDescent="0.2">
      <c r="A28" s="7" t="s">
        <v>21</v>
      </c>
      <c r="B28" s="9">
        <v>250</v>
      </c>
      <c r="C28" s="9">
        <v>908</v>
      </c>
      <c r="D28" s="10">
        <f t="shared" si="0"/>
        <v>0.2753303964757709</v>
      </c>
      <c r="E28" s="24" t="str">
        <f t="shared" si="1"/>
        <v>Yes</v>
      </c>
      <c r="F28" s="9">
        <v>230</v>
      </c>
      <c r="G28" s="9">
        <v>856</v>
      </c>
      <c r="H28" s="10">
        <f t="shared" si="3"/>
        <v>0.26869158878504673</v>
      </c>
      <c r="I28" s="11" t="str">
        <f t="shared" si="2"/>
        <v>Yes</v>
      </c>
    </row>
    <row r="29" spans="1:9" x14ac:dyDescent="0.2">
      <c r="A29" s="7" t="s">
        <v>22</v>
      </c>
      <c r="B29" s="9">
        <v>47</v>
      </c>
      <c r="C29" s="9">
        <v>239</v>
      </c>
      <c r="D29" s="10">
        <f t="shared" si="0"/>
        <v>0.19665271966527198</v>
      </c>
      <c r="E29" s="24" t="str">
        <f t="shared" si="1"/>
        <v>Yes</v>
      </c>
      <c r="F29" s="12">
        <v>41</v>
      </c>
      <c r="G29" s="12">
        <v>219</v>
      </c>
      <c r="H29" s="22">
        <f t="shared" si="3"/>
        <v>0.18721461187214611</v>
      </c>
      <c r="I29" s="13" t="str">
        <f t="shared" si="2"/>
        <v>No</v>
      </c>
    </row>
    <row r="30" spans="1:9" x14ac:dyDescent="0.2">
      <c r="A30" s="7" t="s">
        <v>23</v>
      </c>
      <c r="B30" s="9">
        <v>158</v>
      </c>
      <c r="C30" s="9">
        <v>672</v>
      </c>
      <c r="D30" s="10">
        <f t="shared" si="0"/>
        <v>0.23511904761904762</v>
      </c>
      <c r="E30" s="24" t="str">
        <f t="shared" si="1"/>
        <v>Yes</v>
      </c>
      <c r="F30" s="9">
        <v>189</v>
      </c>
      <c r="G30" s="9">
        <v>733</v>
      </c>
      <c r="H30" s="10">
        <f t="shared" si="3"/>
        <v>0.2578444747612551</v>
      </c>
      <c r="I30" s="11" t="str">
        <f t="shared" si="2"/>
        <v>Yes</v>
      </c>
    </row>
    <row r="31" spans="1:9" x14ac:dyDescent="0.2">
      <c r="A31" s="7" t="s">
        <v>24</v>
      </c>
      <c r="B31" s="9">
        <v>35</v>
      </c>
      <c r="C31" s="9">
        <v>185</v>
      </c>
      <c r="D31" s="10">
        <f t="shared" si="0"/>
        <v>0.1891891891891892</v>
      </c>
      <c r="E31" s="24" t="str">
        <f t="shared" si="1"/>
        <v>Yes</v>
      </c>
      <c r="F31" s="9">
        <v>45</v>
      </c>
      <c r="G31" s="9">
        <v>203</v>
      </c>
      <c r="H31" s="10">
        <f t="shared" si="3"/>
        <v>0.22167487684729065</v>
      </c>
      <c r="I31" s="11" t="str">
        <f t="shared" si="2"/>
        <v>Yes</v>
      </c>
    </row>
    <row r="32" spans="1:9" x14ac:dyDescent="0.2">
      <c r="A32" s="7" t="s">
        <v>25</v>
      </c>
      <c r="B32" s="9">
        <v>216</v>
      </c>
      <c r="C32" s="9">
        <v>889</v>
      </c>
      <c r="D32" s="10">
        <f t="shared" si="0"/>
        <v>0.24296962879640044</v>
      </c>
      <c r="E32" s="24" t="str">
        <f t="shared" si="1"/>
        <v>Yes</v>
      </c>
      <c r="F32" s="9">
        <v>222</v>
      </c>
      <c r="G32" s="9">
        <v>909</v>
      </c>
      <c r="H32" s="10">
        <f t="shared" si="3"/>
        <v>0.24422442244224424</v>
      </c>
      <c r="I32" s="11" t="str">
        <f t="shared" si="2"/>
        <v>Yes</v>
      </c>
    </row>
    <row r="33" spans="1:9" x14ac:dyDescent="0.2">
      <c r="A33" s="7" t="s">
        <v>26</v>
      </c>
      <c r="B33" s="9">
        <v>155</v>
      </c>
      <c r="C33" s="9">
        <v>578</v>
      </c>
      <c r="D33" s="10">
        <f t="shared" si="0"/>
        <v>0.26816608996539792</v>
      </c>
      <c r="E33" s="24" t="str">
        <f t="shared" si="1"/>
        <v>Yes</v>
      </c>
      <c r="F33" s="9">
        <v>148</v>
      </c>
      <c r="G33" s="9">
        <v>719</v>
      </c>
      <c r="H33" s="10">
        <f t="shared" si="3"/>
        <v>0.20584144645340752</v>
      </c>
      <c r="I33" s="11" t="str">
        <f t="shared" si="2"/>
        <v>Yes</v>
      </c>
    </row>
    <row r="34" spans="1:9" x14ac:dyDescent="0.2">
      <c r="A34" s="8" t="s">
        <v>27</v>
      </c>
      <c r="B34" s="12">
        <v>13</v>
      </c>
      <c r="C34" s="12">
        <v>111</v>
      </c>
      <c r="D34" s="22">
        <f t="shared" si="0"/>
        <v>0.11711711711711711</v>
      </c>
      <c r="E34" s="25" t="str">
        <f t="shared" si="1"/>
        <v>No</v>
      </c>
      <c r="F34" s="12">
        <v>4</v>
      </c>
      <c r="G34" s="12">
        <v>46</v>
      </c>
      <c r="H34" s="22">
        <f t="shared" si="3"/>
        <v>8.6956521739130432E-2</v>
      </c>
      <c r="I34" s="13" t="str">
        <f t="shared" si="2"/>
        <v>No</v>
      </c>
    </row>
    <row r="35" spans="1:9" x14ac:dyDescent="0.2">
      <c r="A35" s="7" t="s">
        <v>28</v>
      </c>
      <c r="B35" s="9">
        <v>13</v>
      </c>
      <c r="C35" s="9">
        <v>54</v>
      </c>
      <c r="D35" s="10">
        <f t="shared" si="0"/>
        <v>0.24074074074074073</v>
      </c>
      <c r="E35" s="24" t="str">
        <f t="shared" si="1"/>
        <v>Yes</v>
      </c>
      <c r="F35" s="9">
        <v>13</v>
      </c>
      <c r="G35" s="9">
        <v>42</v>
      </c>
      <c r="H35" s="10">
        <f t="shared" si="3"/>
        <v>0.30952380952380953</v>
      </c>
      <c r="I35" s="11" t="str">
        <f t="shared" si="2"/>
        <v>Yes</v>
      </c>
    </row>
    <row r="36" spans="1:9" x14ac:dyDescent="0.2">
      <c r="A36" s="8" t="s">
        <v>29</v>
      </c>
      <c r="B36" s="12">
        <v>71</v>
      </c>
      <c r="C36" s="12">
        <v>480</v>
      </c>
      <c r="D36" s="22">
        <f t="shared" si="0"/>
        <v>0.14791666666666667</v>
      </c>
      <c r="E36" s="25" t="str">
        <f t="shared" si="1"/>
        <v>No</v>
      </c>
      <c r="F36" s="12">
        <v>49</v>
      </c>
      <c r="G36" s="12">
        <v>498</v>
      </c>
      <c r="H36" s="22">
        <f t="shared" si="3"/>
        <v>9.8393574297188757E-2</v>
      </c>
      <c r="I36" s="13" t="str">
        <f t="shared" si="2"/>
        <v>No</v>
      </c>
    </row>
    <row r="37" spans="1:9" x14ac:dyDescent="0.2">
      <c r="A37" s="8" t="s">
        <v>30</v>
      </c>
      <c r="B37" s="12">
        <v>14</v>
      </c>
      <c r="C37" s="12">
        <v>171</v>
      </c>
      <c r="D37" s="22">
        <f t="shared" si="0"/>
        <v>8.1871345029239762E-2</v>
      </c>
      <c r="E37" s="25" t="str">
        <f t="shared" si="1"/>
        <v>No</v>
      </c>
      <c r="F37" s="12">
        <v>18</v>
      </c>
      <c r="G37" s="12">
        <v>179</v>
      </c>
      <c r="H37" s="22">
        <f t="shared" si="3"/>
        <v>0.1005586592178771</v>
      </c>
      <c r="I37" s="13" t="str">
        <f t="shared" si="2"/>
        <v>No</v>
      </c>
    </row>
    <row r="38" spans="1:9" x14ac:dyDescent="0.2">
      <c r="A38" s="7" t="s">
        <v>31</v>
      </c>
      <c r="B38" s="9">
        <v>113</v>
      </c>
      <c r="C38" s="9">
        <v>399</v>
      </c>
      <c r="D38" s="10">
        <f t="shared" si="0"/>
        <v>0.2832080200501253</v>
      </c>
      <c r="E38" s="24" t="str">
        <f t="shared" si="1"/>
        <v>Yes</v>
      </c>
      <c r="F38" s="9">
        <v>32</v>
      </c>
      <c r="G38" s="9">
        <v>110</v>
      </c>
      <c r="H38" s="10">
        <f t="shared" si="3"/>
        <v>0.29090909090909089</v>
      </c>
      <c r="I38" s="11" t="str">
        <f t="shared" si="2"/>
        <v>Yes</v>
      </c>
    </row>
    <row r="39" spans="1:9" ht="13.5" thickBot="1" x14ac:dyDescent="0.25">
      <c r="A39" s="5"/>
      <c r="B39" s="9"/>
      <c r="C39" s="9"/>
      <c r="D39" s="9"/>
      <c r="E39" s="27"/>
      <c r="F39" s="26"/>
      <c r="G39" s="9"/>
      <c r="H39" s="9"/>
      <c r="I39" s="6"/>
    </row>
    <row r="40" spans="1:9" ht="14.25" thickTop="1" thickBot="1" x14ac:dyDescent="0.25">
      <c r="A40" s="17" t="s">
        <v>33</v>
      </c>
      <c r="B40" s="18">
        <f>SUM(B7:B38)</f>
        <v>2913</v>
      </c>
      <c r="C40" s="18">
        <f>SUM(C7:C38)</f>
        <v>12601</v>
      </c>
      <c r="D40" s="19">
        <f>B40/C40</f>
        <v>0.23117212919609556</v>
      </c>
      <c r="E40" s="20" t="str">
        <f>IF(D40&gt;18.59%,"Yes","No")</f>
        <v>Yes</v>
      </c>
      <c r="F40" s="18">
        <f>SUM(F7:F38)</f>
        <v>2710</v>
      </c>
      <c r="G40" s="18">
        <f>SUM(G7:G38)</f>
        <v>12117</v>
      </c>
      <c r="H40" s="19">
        <f>F40/G40</f>
        <v>0.22365271931996369</v>
      </c>
      <c r="I40" s="21" t="str">
        <f>IF(H40&gt;18.9%,"Yes","No")</f>
        <v>Yes</v>
      </c>
    </row>
    <row r="41" spans="1:9" x14ac:dyDescent="0.2">
      <c r="A41" s="1"/>
      <c r="B41" s="1"/>
      <c r="C41" s="1"/>
    </row>
    <row r="42" spans="1:9" s="3" customFormat="1" x14ac:dyDescent="0.2">
      <c r="A42" s="3" t="s">
        <v>37</v>
      </c>
      <c r="D42" s="4">
        <v>0.21</v>
      </c>
      <c r="E42" s="4">
        <f>SUM(D40-D42)</f>
        <v>2.1172129196095568E-2</v>
      </c>
      <c r="H42" s="4">
        <v>0.21</v>
      </c>
      <c r="I42" s="4">
        <f>SUM(H40-H42)</f>
        <v>1.3652719319963702E-2</v>
      </c>
    </row>
    <row r="43" spans="1:9" x14ac:dyDescent="0.2">
      <c r="A43" s="1"/>
      <c r="B43" s="1"/>
      <c r="C43" s="1"/>
    </row>
    <row r="44" spans="1:9" x14ac:dyDescent="0.2">
      <c r="A44" s="1"/>
      <c r="B44" s="1"/>
      <c r="C44" s="1"/>
    </row>
    <row r="45" spans="1:9" x14ac:dyDescent="0.2">
      <c r="A45" s="1"/>
      <c r="B45" s="1"/>
      <c r="C45" s="1"/>
    </row>
  </sheetData>
  <mergeCells count="6">
    <mergeCell ref="A1:I1"/>
    <mergeCell ref="A2:I2"/>
    <mergeCell ref="A3:I3"/>
    <mergeCell ref="B4:E4"/>
    <mergeCell ref="A4:A5"/>
    <mergeCell ref="F4:I4"/>
  </mergeCells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Burke, Rhonda</dc:creator>
  <cp:lastModifiedBy>Simmons, Kelly (WDA)</cp:lastModifiedBy>
  <cp:lastPrinted>2016-04-07T20:16:21Z</cp:lastPrinted>
  <dcterms:created xsi:type="dcterms:W3CDTF">2011-10-24T17:28:05Z</dcterms:created>
  <dcterms:modified xsi:type="dcterms:W3CDTF">2018-02-09T19:57:20Z</dcterms:modified>
</cp:coreProperties>
</file>