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S:\1. Open Data Repository\OPS_CCSU\data\CAR2017\PCI 2016-17\pci17\"/>
    </mc:Choice>
  </mc:AlternateContent>
  <bookViews>
    <workbookView xWindow="0" yWindow="0" windowWidth="28800" windowHeight="13020" xr2:uid="{00000000-000D-0000-FFFF-FFFF00000000}"/>
  </bookViews>
  <sheets>
    <sheet name="1P1" sheetId="2" r:id="rId1"/>
  </sheets>
  <definedNames>
    <definedName name="_xlnm.Print_Area" localSheetId="0">'1P1'!$J$15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D8" i="2" l="1"/>
  <c r="E8" i="2" s="1"/>
  <c r="H8" i="2"/>
  <c r="I8" i="2" s="1"/>
  <c r="D9" i="2"/>
  <c r="E9" i="2" s="1"/>
  <c r="H9" i="2"/>
  <c r="I9" i="2" s="1"/>
  <c r="D10" i="2"/>
  <c r="E10" i="2" s="1"/>
  <c r="H10" i="2"/>
  <c r="I10" i="2" s="1"/>
  <c r="D11" i="2"/>
  <c r="E11" i="2" s="1"/>
  <c r="H11" i="2"/>
  <c r="I11" i="2" s="1"/>
  <c r="D12" i="2"/>
  <c r="E12" i="2" s="1"/>
  <c r="H12" i="2"/>
  <c r="I12" i="2" s="1"/>
  <c r="D13" i="2"/>
  <c r="E13" i="2" s="1"/>
  <c r="H13" i="2"/>
  <c r="I13" i="2" s="1"/>
  <c r="D14" i="2"/>
  <c r="E14" i="2" s="1"/>
  <c r="H14" i="2"/>
  <c r="I14" i="2" s="1"/>
  <c r="D15" i="2"/>
  <c r="E15" i="2" s="1"/>
  <c r="H15" i="2"/>
  <c r="I15" i="2" s="1"/>
  <c r="D16" i="2"/>
  <c r="E16" i="2" s="1"/>
  <c r="H16" i="2"/>
  <c r="I16" i="2" s="1"/>
  <c r="D17" i="2"/>
  <c r="E17" i="2" s="1"/>
  <c r="H17" i="2"/>
  <c r="I17" i="2" s="1"/>
  <c r="D18" i="2"/>
  <c r="E18" i="2" s="1"/>
  <c r="H18" i="2"/>
  <c r="I18" i="2" s="1"/>
  <c r="D19" i="2"/>
  <c r="E19" i="2" s="1"/>
  <c r="H19" i="2"/>
  <c r="I19" i="2" s="1"/>
  <c r="D20" i="2"/>
  <c r="E20" i="2" s="1"/>
  <c r="H20" i="2"/>
  <c r="I20" i="2" s="1"/>
  <c r="D21" i="2"/>
  <c r="E21" i="2" s="1"/>
  <c r="H21" i="2"/>
  <c r="I21" i="2" s="1"/>
  <c r="D22" i="2"/>
  <c r="E22" i="2" s="1"/>
  <c r="H22" i="2"/>
  <c r="I22" i="2" s="1"/>
  <c r="D23" i="2"/>
  <c r="E23" i="2" s="1"/>
  <c r="H23" i="2"/>
  <c r="I23" i="2" s="1"/>
  <c r="D24" i="2"/>
  <c r="E24" i="2" s="1"/>
  <c r="H24" i="2"/>
  <c r="I24" i="2" s="1"/>
  <c r="D25" i="2"/>
  <c r="E25" i="2" s="1"/>
  <c r="H25" i="2"/>
  <c r="I25" i="2" s="1"/>
  <c r="D26" i="2"/>
  <c r="E26" i="2" s="1"/>
  <c r="H26" i="2"/>
  <c r="I26" i="2" s="1"/>
  <c r="D27" i="2"/>
  <c r="E27" i="2" s="1"/>
  <c r="H27" i="2"/>
  <c r="I27" i="2" s="1"/>
  <c r="D28" i="2"/>
  <c r="E28" i="2" s="1"/>
  <c r="H28" i="2"/>
  <c r="I28" i="2" s="1"/>
  <c r="D29" i="2"/>
  <c r="E29" i="2" s="1"/>
  <c r="H29" i="2"/>
  <c r="I29" i="2" s="1"/>
  <c r="D30" i="2"/>
  <c r="E30" i="2" s="1"/>
  <c r="H30" i="2"/>
  <c r="I30" i="2" s="1"/>
  <c r="D31" i="2"/>
  <c r="E31" i="2" s="1"/>
  <c r="H31" i="2"/>
  <c r="I31" i="2" s="1"/>
  <c r="D32" i="2"/>
  <c r="E32" i="2" s="1"/>
  <c r="H32" i="2"/>
  <c r="I32" i="2" s="1"/>
  <c r="D33" i="2"/>
  <c r="E33" i="2" s="1"/>
  <c r="H33" i="2"/>
  <c r="I33" i="2" s="1"/>
  <c r="D34" i="2"/>
  <c r="E34" i="2" s="1"/>
  <c r="H34" i="2"/>
  <c r="I34" i="2" s="1"/>
  <c r="D35" i="2"/>
  <c r="E35" i="2" s="1"/>
  <c r="H35" i="2"/>
  <c r="I35" i="2" s="1"/>
  <c r="D36" i="2"/>
  <c r="E36" i="2" s="1"/>
  <c r="H36" i="2"/>
  <c r="I36" i="2" s="1"/>
  <c r="D37" i="2"/>
  <c r="E37" i="2" s="1"/>
  <c r="H37" i="2"/>
  <c r="I37" i="2" s="1"/>
  <c r="D38" i="2"/>
  <c r="E38" i="2" s="1"/>
  <c r="H38" i="2"/>
  <c r="I38" i="2" s="1"/>
  <c r="D39" i="2"/>
  <c r="E39" i="2" s="1"/>
  <c r="H39" i="2"/>
  <c r="I39" i="2" s="1"/>
  <c r="B40" i="2"/>
  <c r="D40" i="2" s="1"/>
  <c r="C40" i="2"/>
  <c r="F40" i="2"/>
  <c r="G40" i="2"/>
  <c r="E40" i="2" l="1"/>
  <c r="H40" i="2"/>
  <c r="I41" i="2" s="1"/>
  <c r="I40" i="2" l="1"/>
</calcChain>
</file>

<file path=xl/sharedStrings.xml><?xml version="1.0" encoding="utf-8"?>
<sst xmlns="http://schemas.openxmlformats.org/spreadsheetml/2006/main" count="46" uniqueCount="43">
  <si>
    <t>TOTAL</t>
  </si>
  <si>
    <t>LSSU</t>
  </si>
  <si>
    <t>Northern Michigan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</si>
  <si>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</si>
  <si>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</si>
  <si>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</si>
  <si>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</si>
  <si>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</si>
  <si>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</si>
  <si>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</si>
  <si>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 xml:space="preserve">St. Clair County 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</si>
  <si>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</si>
  <si>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</si>
  <si>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</si>
  <si>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</si>
  <si>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</si>
  <si>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</si>
  <si>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</si>
  <si>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</si>
  <si>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</si>
  <si>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</si>
  <si>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</si>
  <si>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</si>
  <si>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</si>
  <si>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</si>
  <si>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</si>
  <si>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</si>
  <si>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</si>
  <si>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</si>
  <si>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</si>
  <si>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</si>
  <si>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</si>
  <si>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</si>
  <si>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Took</t>
  </si>
  <si>
    <t>Passed</t>
  </si>
  <si>
    <t>2015-16</t>
  </si>
  <si>
    <t>Community Colleges</t>
  </si>
  <si>
    <t>1P1:  TECHNICAL SKILL ATTAINMENT</t>
  </si>
  <si>
    <t>MICHIGAN COMMUNITY COLLEGES</t>
  </si>
  <si>
    <t>Met, Exceeded, or Within 90% (82.40%)</t>
  </si>
  <si>
    <t>Met, Exceeded, or Within 90% (82.57%)</t>
  </si>
  <si>
    <t>2016-17</t>
  </si>
  <si>
    <t>Performance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</si>
</sst>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6" fillId="2" borderId="2" xfId="0" applyNumberFormat="1" applyFont="1" applyFill="1" applyBorder="1"/>
    <xf numFmtId="3" fontId="6" fillId="2" borderId="2" xfId="0" applyNumberFormat="1" applyFont="1" applyFill="1" applyBorder="1"/>
    <xf numFmtId="10" fontId="5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/>
    <xf numFmtId="10" fontId="5" fillId="0" borderId="5" xfId="0" applyNumberFormat="1" applyFont="1" applyBorder="1" applyAlignment="1">
      <alignment horizontal="center"/>
    </xf>
    <xf numFmtId="10" fontId="5" fillId="0" borderId="0" xfId="0" applyNumberFormat="1" applyFont="1" applyBorder="1"/>
    <xf numFmtId="0" fontId="1" fillId="0" borderId="0" xfId="0" applyFont="1" applyFill="1" applyBorder="1"/>
    <xf numFmtId="10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/>
    <xf numFmtId="10" fontId="5" fillId="0" borderId="8" xfId="0" applyNumberFormat="1" applyFont="1" applyBorder="1" applyAlignment="1">
      <alignment horizontal="center"/>
    </xf>
    <xf numFmtId="0" fontId="1" fillId="0" borderId="0" xfId="0" applyFont="1" applyBorder="1"/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/>
    <xf numFmtId="0" fontId="7" fillId="0" borderId="0" xfId="0" applyFont="1" applyFill="1" applyBorder="1"/>
    <xf numFmtId="0" fontId="7" fillId="0" borderId="0" xfId="0" applyFont="1"/>
    <xf numFmtId="0" fontId="5" fillId="0" borderId="7" xfId="0" applyFont="1" applyBorder="1"/>
    <xf numFmtId="0" fontId="1" fillId="0" borderId="0" xfId="0" applyFont="1" applyFill="1"/>
    <xf numFmtId="10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/>
    <xf numFmtId="10" fontId="6" fillId="0" borderId="8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7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Border="1"/>
    <xf numFmtId="0" fontId="6" fillId="0" borderId="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10" fontId="3" fillId="0" borderId="0" xfId="0" applyNumberFormat="1" applyFont="1"/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22" workbookViewId="0">
      <selection activeCell="A32" sqref="A32"/>
    </sheetView>
  </sheetViews>
  <sheetFormatPr defaultRowHeight="14.25" x14ac:dyDescent="0.2"/>
  <cols>
    <col min="1" max="1" width="19" style="1" customWidth="1"/>
    <col min="2" max="2" width="7.85546875" style="1" customWidth="1"/>
    <col min="3" max="3" width="6.28515625" style="1" customWidth="1"/>
    <col min="4" max="4" width="12.7109375" style="1" customWidth="1"/>
    <col min="5" max="5" width="10.5703125" style="1" customWidth="1"/>
    <col min="6" max="6" width="7.42578125" style="1" customWidth="1"/>
    <col min="7" max="7" width="6.140625" style="1" customWidth="1"/>
    <col min="8" max="8" width="12.7109375" style="1" customWidth="1"/>
    <col min="9" max="9" width="10.85546875" style="1" customWidth="1"/>
    <col min="10" max="16384" width="9.140625" style="1"/>
  </cols>
  <sheetData>
    <row r="1" spans="1:9" ht="15.75" x14ac:dyDescent="0.25">
      <c r="A1" s="49" t="s">
        <v>38</v>
      </c>
      <c r="B1" s="50"/>
      <c r="C1" s="50"/>
      <c r="D1" s="50"/>
      <c r="E1" s="50"/>
      <c r="F1" s="50"/>
      <c r="G1" s="50"/>
      <c r="H1" s="50"/>
      <c r="I1" s="51"/>
    </row>
    <row r="2" spans="1:9" ht="15" customHeight="1" thickBot="1" x14ac:dyDescent="0.3">
      <c r="A2" s="52" t="s">
        <v>37</v>
      </c>
      <c r="B2" s="53"/>
      <c r="C2" s="53"/>
      <c r="D2" s="53"/>
      <c r="E2" s="53"/>
      <c r="F2" s="53"/>
      <c r="G2" s="53"/>
      <c r="H2" s="53"/>
      <c r="I2" s="54"/>
    </row>
    <row r="3" spans="1:9" ht="18.75" hidden="1" thickBot="1" x14ac:dyDescent="0.3">
      <c r="A3" s="44"/>
      <c r="B3" s="43"/>
      <c r="C3" s="43"/>
      <c r="D3" s="43"/>
      <c r="E3" s="43"/>
      <c r="F3" s="43"/>
      <c r="G3" s="43"/>
      <c r="H3" s="43"/>
      <c r="I3" s="42"/>
    </row>
    <row r="4" spans="1:9" ht="16.5" customHeight="1" thickBot="1" x14ac:dyDescent="0.3">
      <c r="A4" s="58" t="s">
        <v>36</v>
      </c>
      <c r="B4" s="55" t="s">
        <v>35</v>
      </c>
      <c r="C4" s="55"/>
      <c r="D4" s="55"/>
      <c r="E4" s="56"/>
      <c r="F4" s="57" t="s">
        <v>41</v>
      </c>
      <c r="G4" s="55"/>
      <c r="H4" s="55"/>
      <c r="I4" s="56"/>
    </row>
    <row r="5" spans="1:9" ht="15" customHeight="1" x14ac:dyDescent="0.2">
      <c r="A5" s="59"/>
      <c r="B5" s="61" t="s">
        <v>34</v>
      </c>
      <c r="C5" s="63" t="s">
        <v>33</v>
      </c>
      <c r="D5" s="65" t="s">
        <v>42</v>
      </c>
      <c r="E5" s="65" t="s">
        <v>39</v>
      </c>
      <c r="F5" s="63" t="s">
        <v>34</v>
      </c>
      <c r="G5" s="63" t="s">
        <v>33</v>
      </c>
      <c r="H5" s="65" t="s">
        <v>42</v>
      </c>
      <c r="I5" s="47" t="s">
        <v>40</v>
      </c>
    </row>
    <row r="6" spans="1:9" ht="57" customHeight="1" thickBot="1" x14ac:dyDescent="0.25">
      <c r="A6" s="60"/>
      <c r="B6" s="62"/>
      <c r="C6" s="64"/>
      <c r="D6" s="66"/>
      <c r="E6" s="66"/>
      <c r="F6" s="64"/>
      <c r="G6" s="64"/>
      <c r="H6" s="66"/>
      <c r="I6" s="48"/>
    </row>
    <row r="7" spans="1:9" s="29" customFormat="1" ht="12" customHeight="1" x14ac:dyDescent="0.2">
      <c r="A7" s="41"/>
      <c r="B7" s="39"/>
      <c r="C7" s="39"/>
      <c r="D7" s="39"/>
      <c r="E7" s="40"/>
      <c r="F7" s="39"/>
      <c r="G7" s="39"/>
      <c r="H7" s="39"/>
      <c r="I7" s="38"/>
    </row>
    <row r="8" spans="1:9" x14ac:dyDescent="0.2">
      <c r="A8" s="28" t="s">
        <v>32</v>
      </c>
      <c r="B8" s="22">
        <v>116</v>
      </c>
      <c r="C8" s="22">
        <v>125</v>
      </c>
      <c r="D8" s="17">
        <f t="shared" ref="D8:D40" si="0">B8/C8</f>
        <v>0.92800000000000005</v>
      </c>
      <c r="E8" s="23" t="str">
        <f t="shared" ref="E8:E40" si="1">IF(D8&gt;82.8%,"Yes","No")</f>
        <v>Yes</v>
      </c>
      <c r="F8" s="22">
        <v>208</v>
      </c>
      <c r="G8" s="22">
        <v>221</v>
      </c>
      <c r="H8" s="17">
        <f t="shared" ref="H8:H39" si="2">+F8/G8</f>
        <v>0.94117647058823528</v>
      </c>
      <c r="I8" s="21" t="str">
        <f>IF(H8&gt;82.57%,"Yes","No")</f>
        <v>Yes</v>
      </c>
    </row>
    <row r="9" spans="1:9" x14ac:dyDescent="0.2">
      <c r="A9" s="28" t="s">
        <v>31</v>
      </c>
      <c r="B9" s="22">
        <v>239</v>
      </c>
      <c r="C9" s="22">
        <v>256</v>
      </c>
      <c r="D9" s="17">
        <f t="shared" si="0"/>
        <v>0.93359375</v>
      </c>
      <c r="E9" s="23" t="str">
        <f t="shared" si="1"/>
        <v>Yes</v>
      </c>
      <c r="F9" s="22">
        <v>208</v>
      </c>
      <c r="G9" s="22">
        <v>230</v>
      </c>
      <c r="H9" s="17">
        <f t="shared" si="2"/>
        <v>0.90434782608695652</v>
      </c>
      <c r="I9" s="21" t="str">
        <f t="shared" ref="I9:I40" si="3">IF(H9&gt;82.57%,"Yes","No")</f>
        <v>Yes</v>
      </c>
    </row>
    <row r="10" spans="1:9" x14ac:dyDescent="0.2">
      <c r="A10" s="28" t="s">
        <v>30</v>
      </c>
      <c r="B10" s="22">
        <v>176</v>
      </c>
      <c r="C10" s="22">
        <v>190</v>
      </c>
      <c r="D10" s="17">
        <f t="shared" si="0"/>
        <v>0.9263157894736842</v>
      </c>
      <c r="E10" s="23" t="str">
        <f t="shared" si="1"/>
        <v>Yes</v>
      </c>
      <c r="F10" s="22">
        <v>170</v>
      </c>
      <c r="G10" s="22">
        <v>179</v>
      </c>
      <c r="H10" s="17">
        <f t="shared" si="2"/>
        <v>0.94972067039106145</v>
      </c>
      <c r="I10" s="21" t="str">
        <f t="shared" si="3"/>
        <v>Yes</v>
      </c>
    </row>
    <row r="11" spans="1:9" x14ac:dyDescent="0.2">
      <c r="A11" s="28" t="s">
        <v>29</v>
      </c>
      <c r="B11" s="22">
        <v>321</v>
      </c>
      <c r="C11" s="22">
        <v>327</v>
      </c>
      <c r="D11" s="17">
        <f t="shared" si="0"/>
        <v>0.98165137614678899</v>
      </c>
      <c r="E11" s="23" t="str">
        <f t="shared" si="1"/>
        <v>Yes</v>
      </c>
      <c r="F11" s="22">
        <v>209</v>
      </c>
      <c r="G11" s="22">
        <v>219</v>
      </c>
      <c r="H11" s="17">
        <f t="shared" si="2"/>
        <v>0.954337899543379</v>
      </c>
      <c r="I11" s="21" t="str">
        <f t="shared" si="3"/>
        <v>Yes</v>
      </c>
    </row>
    <row r="12" spans="1:9" x14ac:dyDescent="0.2">
      <c r="A12" s="28" t="s">
        <v>28</v>
      </c>
      <c r="B12" s="22">
        <v>53</v>
      </c>
      <c r="C12" s="22">
        <v>62</v>
      </c>
      <c r="D12" s="17">
        <f t="shared" si="0"/>
        <v>0.85483870967741937</v>
      </c>
      <c r="E12" s="23" t="str">
        <f t="shared" si="1"/>
        <v>Yes</v>
      </c>
      <c r="F12" s="22">
        <v>60</v>
      </c>
      <c r="G12" s="22">
        <v>63</v>
      </c>
      <c r="H12" s="17">
        <f t="shared" si="2"/>
        <v>0.95238095238095233</v>
      </c>
      <c r="I12" s="21" t="str">
        <f t="shared" si="3"/>
        <v>Yes</v>
      </c>
    </row>
    <row r="13" spans="1:9" x14ac:dyDescent="0.2">
      <c r="A13" s="28" t="s">
        <v>27</v>
      </c>
      <c r="B13" s="22">
        <v>127</v>
      </c>
      <c r="C13" s="22">
        <v>129</v>
      </c>
      <c r="D13" s="17">
        <f t="shared" si="0"/>
        <v>0.98449612403100772</v>
      </c>
      <c r="E13" s="23" t="str">
        <f t="shared" si="1"/>
        <v>Yes</v>
      </c>
      <c r="F13" s="22">
        <v>91</v>
      </c>
      <c r="G13" s="22">
        <v>91</v>
      </c>
      <c r="H13" s="17">
        <f t="shared" si="2"/>
        <v>1</v>
      </c>
      <c r="I13" s="21" t="str">
        <f t="shared" si="3"/>
        <v>Yes</v>
      </c>
    </row>
    <row r="14" spans="1:9" s="27" customFormat="1" ht="15" x14ac:dyDescent="0.25">
      <c r="A14" s="28" t="s">
        <v>26</v>
      </c>
      <c r="B14" s="22">
        <v>260</v>
      </c>
      <c r="C14" s="22">
        <v>283</v>
      </c>
      <c r="D14" s="17">
        <f t="shared" si="0"/>
        <v>0.91872791519434627</v>
      </c>
      <c r="E14" s="23" t="str">
        <f t="shared" si="1"/>
        <v>Yes</v>
      </c>
      <c r="F14" s="22">
        <v>318</v>
      </c>
      <c r="G14" s="22">
        <v>331</v>
      </c>
      <c r="H14" s="17">
        <f t="shared" si="2"/>
        <v>0.9607250755287009</v>
      </c>
      <c r="I14" s="21" t="str">
        <f t="shared" si="3"/>
        <v>Yes</v>
      </c>
    </row>
    <row r="15" spans="1:9" ht="15" x14ac:dyDescent="0.25">
      <c r="A15" s="28" t="s">
        <v>25</v>
      </c>
      <c r="B15" s="37">
        <v>237</v>
      </c>
      <c r="C15" s="37">
        <v>299</v>
      </c>
      <c r="D15" s="25">
        <f t="shared" si="0"/>
        <v>0.79264214046822745</v>
      </c>
      <c r="E15" s="24" t="str">
        <f t="shared" si="1"/>
        <v>No</v>
      </c>
      <c r="F15" s="22">
        <v>250</v>
      </c>
      <c r="G15" s="22">
        <v>292</v>
      </c>
      <c r="H15" s="17">
        <f t="shared" si="2"/>
        <v>0.85616438356164382</v>
      </c>
      <c r="I15" s="21" t="str">
        <f t="shared" si="3"/>
        <v>Yes</v>
      </c>
    </row>
    <row r="16" spans="1:9" x14ac:dyDescent="0.2">
      <c r="A16" s="28" t="s">
        <v>24</v>
      </c>
      <c r="B16" s="22">
        <v>162</v>
      </c>
      <c r="C16" s="22">
        <v>181</v>
      </c>
      <c r="D16" s="17">
        <f t="shared" si="0"/>
        <v>0.89502762430939231</v>
      </c>
      <c r="E16" s="23" t="str">
        <f t="shared" si="1"/>
        <v>Yes</v>
      </c>
      <c r="F16" s="22">
        <v>162</v>
      </c>
      <c r="G16" s="22">
        <v>179</v>
      </c>
      <c r="H16" s="17">
        <f t="shared" si="2"/>
        <v>0.9050279329608939</v>
      </c>
      <c r="I16" s="21" t="str">
        <f t="shared" si="3"/>
        <v>Yes</v>
      </c>
    </row>
    <row r="17" spans="1:11" x14ac:dyDescent="0.2">
      <c r="A17" s="28" t="s">
        <v>23</v>
      </c>
      <c r="B17" s="22">
        <v>266</v>
      </c>
      <c r="C17" s="22">
        <v>316</v>
      </c>
      <c r="D17" s="17">
        <f t="shared" si="0"/>
        <v>0.84177215189873422</v>
      </c>
      <c r="E17" s="23" t="str">
        <f t="shared" si="1"/>
        <v>Yes</v>
      </c>
      <c r="F17" s="22">
        <v>243</v>
      </c>
      <c r="G17" s="22">
        <v>290</v>
      </c>
      <c r="H17" s="17">
        <f t="shared" si="2"/>
        <v>0.83793103448275863</v>
      </c>
      <c r="I17" s="21" t="str">
        <f t="shared" si="3"/>
        <v>Yes</v>
      </c>
    </row>
    <row r="18" spans="1:11" x14ac:dyDescent="0.2">
      <c r="A18" s="28" t="s">
        <v>22</v>
      </c>
      <c r="B18" s="22">
        <v>269</v>
      </c>
      <c r="C18" s="22">
        <v>292</v>
      </c>
      <c r="D18" s="17">
        <f t="shared" si="0"/>
        <v>0.92123287671232879</v>
      </c>
      <c r="E18" s="23" t="str">
        <f t="shared" si="1"/>
        <v>Yes</v>
      </c>
      <c r="F18" s="22">
        <v>259</v>
      </c>
      <c r="G18" s="22">
        <v>286</v>
      </c>
      <c r="H18" s="17">
        <f t="shared" si="2"/>
        <v>0.90559440559440563</v>
      </c>
      <c r="I18" s="21" t="str">
        <f t="shared" si="3"/>
        <v>Yes</v>
      </c>
    </row>
    <row r="19" spans="1:11" x14ac:dyDescent="0.2">
      <c r="A19" s="28" t="s">
        <v>21</v>
      </c>
      <c r="B19" s="22">
        <v>188</v>
      </c>
      <c r="C19" s="22">
        <v>203</v>
      </c>
      <c r="D19" s="17">
        <f t="shared" si="0"/>
        <v>0.92610837438423643</v>
      </c>
      <c r="E19" s="23" t="str">
        <f t="shared" si="1"/>
        <v>Yes</v>
      </c>
      <c r="F19" s="22">
        <v>166</v>
      </c>
      <c r="G19" s="22">
        <v>173</v>
      </c>
      <c r="H19" s="17">
        <f t="shared" si="2"/>
        <v>0.95953757225433522</v>
      </c>
      <c r="I19" s="21" t="str">
        <f t="shared" si="3"/>
        <v>Yes</v>
      </c>
    </row>
    <row r="20" spans="1:11" x14ac:dyDescent="0.2">
      <c r="A20" s="28" t="s">
        <v>20</v>
      </c>
      <c r="B20" s="22">
        <v>108</v>
      </c>
      <c r="C20" s="22">
        <v>113</v>
      </c>
      <c r="D20" s="17">
        <f t="shared" si="0"/>
        <v>0.95575221238938057</v>
      </c>
      <c r="E20" s="23" t="str">
        <f t="shared" si="1"/>
        <v>Yes</v>
      </c>
      <c r="F20" s="22">
        <v>111</v>
      </c>
      <c r="G20" s="22">
        <v>122</v>
      </c>
      <c r="H20" s="17">
        <f t="shared" si="2"/>
        <v>0.9098360655737705</v>
      </c>
      <c r="I20" s="21" t="str">
        <f t="shared" si="3"/>
        <v>Yes</v>
      </c>
    </row>
    <row r="21" spans="1:11" x14ac:dyDescent="0.2">
      <c r="A21" s="28" t="s">
        <v>19</v>
      </c>
      <c r="B21" s="22">
        <v>360</v>
      </c>
      <c r="C21" s="22">
        <v>383</v>
      </c>
      <c r="D21" s="17">
        <f t="shared" si="0"/>
        <v>0.93994778067885121</v>
      </c>
      <c r="E21" s="23" t="str">
        <f t="shared" si="1"/>
        <v>Yes</v>
      </c>
      <c r="F21" s="22">
        <v>335</v>
      </c>
      <c r="G21" s="22">
        <v>351</v>
      </c>
      <c r="H21" s="17">
        <f t="shared" si="2"/>
        <v>0.95441595441595439</v>
      </c>
      <c r="I21" s="21" t="str">
        <f t="shared" si="3"/>
        <v>Yes</v>
      </c>
    </row>
    <row r="22" spans="1:11" x14ac:dyDescent="0.2">
      <c r="A22" s="28" t="s">
        <v>18</v>
      </c>
      <c r="B22" s="22">
        <v>269</v>
      </c>
      <c r="C22" s="22">
        <v>281</v>
      </c>
      <c r="D22" s="17">
        <f t="shared" si="0"/>
        <v>0.95729537366548045</v>
      </c>
      <c r="E22" s="23" t="str">
        <f t="shared" si="1"/>
        <v>Yes</v>
      </c>
      <c r="F22" s="22">
        <v>200</v>
      </c>
      <c r="G22" s="22">
        <v>208</v>
      </c>
      <c r="H22" s="17">
        <f t="shared" si="2"/>
        <v>0.96153846153846156</v>
      </c>
      <c r="I22" s="21" t="str">
        <f t="shared" si="3"/>
        <v>Yes</v>
      </c>
    </row>
    <row r="23" spans="1:11" x14ac:dyDescent="0.2">
      <c r="A23" s="28" t="s">
        <v>17</v>
      </c>
      <c r="B23" s="22">
        <v>112</v>
      </c>
      <c r="C23" s="22">
        <v>128</v>
      </c>
      <c r="D23" s="17">
        <f t="shared" si="0"/>
        <v>0.875</v>
      </c>
      <c r="E23" s="23" t="str">
        <f t="shared" si="1"/>
        <v>Yes</v>
      </c>
      <c r="F23" s="22">
        <v>145</v>
      </c>
      <c r="G23" s="22">
        <v>156</v>
      </c>
      <c r="H23" s="17">
        <f t="shared" si="2"/>
        <v>0.92948717948717952</v>
      </c>
      <c r="I23" s="21" t="str">
        <f t="shared" si="3"/>
        <v>Yes</v>
      </c>
    </row>
    <row r="24" spans="1:11" x14ac:dyDescent="0.2">
      <c r="A24" s="28" t="s">
        <v>16</v>
      </c>
      <c r="B24" s="22">
        <v>192</v>
      </c>
      <c r="C24" s="22">
        <v>221</v>
      </c>
      <c r="D24" s="17">
        <f t="shared" si="0"/>
        <v>0.86877828054298645</v>
      </c>
      <c r="E24" s="23" t="str">
        <f t="shared" si="1"/>
        <v>Yes</v>
      </c>
      <c r="F24" s="22">
        <v>186</v>
      </c>
      <c r="G24" s="22">
        <v>216</v>
      </c>
      <c r="H24" s="17">
        <f t="shared" si="2"/>
        <v>0.86111111111111116</v>
      </c>
      <c r="I24" s="21" t="str">
        <f t="shared" si="3"/>
        <v>Yes</v>
      </c>
    </row>
    <row r="25" spans="1:11" x14ac:dyDescent="0.2">
      <c r="A25" s="28" t="s">
        <v>15</v>
      </c>
      <c r="B25" s="22">
        <v>87</v>
      </c>
      <c r="C25" s="22">
        <v>101</v>
      </c>
      <c r="D25" s="17">
        <f t="shared" si="0"/>
        <v>0.86138613861386137</v>
      </c>
      <c r="E25" s="23" t="str">
        <f t="shared" si="1"/>
        <v>Yes</v>
      </c>
      <c r="F25" s="22">
        <v>396</v>
      </c>
      <c r="G25" s="22">
        <v>401</v>
      </c>
      <c r="H25" s="17">
        <f t="shared" si="2"/>
        <v>0.98753117206982544</v>
      </c>
      <c r="I25" s="21" t="str">
        <f t="shared" si="3"/>
        <v>Yes</v>
      </c>
    </row>
    <row r="26" spans="1:11" x14ac:dyDescent="0.2">
      <c r="A26" s="28" t="s">
        <v>14</v>
      </c>
      <c r="B26" s="22">
        <v>114</v>
      </c>
      <c r="C26" s="22">
        <v>117</v>
      </c>
      <c r="D26" s="17">
        <f t="shared" si="0"/>
        <v>0.97435897435897434</v>
      </c>
      <c r="E26" s="23" t="str">
        <f t="shared" si="1"/>
        <v>Yes</v>
      </c>
      <c r="F26" s="22">
        <v>124</v>
      </c>
      <c r="G26" s="22">
        <v>125</v>
      </c>
      <c r="H26" s="17">
        <f t="shared" si="2"/>
        <v>0.99199999999999999</v>
      </c>
      <c r="I26" s="21" t="str">
        <f t="shared" si="3"/>
        <v>Yes</v>
      </c>
    </row>
    <row r="27" spans="1:11" s="29" customFormat="1" x14ac:dyDescent="0.2">
      <c r="A27" s="31" t="s">
        <v>13</v>
      </c>
      <c r="B27" s="18">
        <v>145</v>
      </c>
      <c r="C27" s="18">
        <v>162</v>
      </c>
      <c r="D27" s="17">
        <f t="shared" si="0"/>
        <v>0.89506172839506171</v>
      </c>
      <c r="E27" s="30" t="str">
        <f t="shared" si="1"/>
        <v>Yes</v>
      </c>
      <c r="F27" s="18">
        <v>130</v>
      </c>
      <c r="G27" s="18">
        <v>148</v>
      </c>
      <c r="H27" s="17">
        <f t="shared" si="2"/>
        <v>0.8783783783783784</v>
      </c>
      <c r="I27" s="21" t="str">
        <f t="shared" si="3"/>
        <v>Yes</v>
      </c>
      <c r="K27" s="36"/>
    </row>
    <row r="28" spans="1:11" s="29" customFormat="1" x14ac:dyDescent="0.2">
      <c r="A28" s="31" t="s">
        <v>12</v>
      </c>
      <c r="B28" s="18">
        <v>187</v>
      </c>
      <c r="C28" s="18">
        <v>203</v>
      </c>
      <c r="D28" s="17">
        <f t="shared" si="0"/>
        <v>0.9211822660098522</v>
      </c>
      <c r="E28" s="30" t="str">
        <f t="shared" si="1"/>
        <v>Yes</v>
      </c>
      <c r="F28" s="18">
        <v>201</v>
      </c>
      <c r="G28" s="18">
        <v>212</v>
      </c>
      <c r="H28" s="17">
        <f t="shared" si="2"/>
        <v>0.94811320754716977</v>
      </c>
      <c r="I28" s="21" t="str">
        <f t="shared" si="3"/>
        <v>Yes</v>
      </c>
      <c r="K28" s="36"/>
    </row>
    <row r="29" spans="1:11" s="29" customFormat="1" x14ac:dyDescent="0.2">
      <c r="A29" s="31" t="s">
        <v>11</v>
      </c>
      <c r="B29" s="18">
        <v>261</v>
      </c>
      <c r="C29" s="18">
        <v>292</v>
      </c>
      <c r="D29" s="17">
        <f t="shared" si="0"/>
        <v>0.89383561643835618</v>
      </c>
      <c r="E29" s="30" t="str">
        <f t="shared" si="1"/>
        <v>Yes</v>
      </c>
      <c r="F29" s="18">
        <v>408</v>
      </c>
      <c r="G29" s="18">
        <v>430</v>
      </c>
      <c r="H29" s="17">
        <f t="shared" si="2"/>
        <v>0.94883720930232562</v>
      </c>
      <c r="I29" s="21" t="str">
        <f t="shared" si="3"/>
        <v>Yes</v>
      </c>
    </row>
    <row r="30" spans="1:11" s="29" customFormat="1" x14ac:dyDescent="0.2">
      <c r="A30" s="31" t="s">
        <v>10</v>
      </c>
      <c r="B30" s="18">
        <v>110</v>
      </c>
      <c r="C30" s="18">
        <v>115</v>
      </c>
      <c r="D30" s="17">
        <f t="shared" si="0"/>
        <v>0.95652173913043481</v>
      </c>
      <c r="E30" s="30" t="str">
        <f t="shared" si="1"/>
        <v>Yes</v>
      </c>
      <c r="F30" s="18">
        <v>111</v>
      </c>
      <c r="G30" s="18">
        <v>111</v>
      </c>
      <c r="H30" s="17">
        <f t="shared" si="2"/>
        <v>1</v>
      </c>
      <c r="I30" s="21" t="str">
        <f t="shared" si="3"/>
        <v>Yes</v>
      </c>
    </row>
    <row r="31" spans="1:11" s="29" customFormat="1" x14ac:dyDescent="0.2">
      <c r="A31" s="31" t="s">
        <v>9</v>
      </c>
      <c r="B31" s="18">
        <v>454</v>
      </c>
      <c r="C31" s="18">
        <v>503</v>
      </c>
      <c r="D31" s="17">
        <f t="shared" si="0"/>
        <v>0.90258449304174948</v>
      </c>
      <c r="E31" s="30" t="str">
        <f t="shared" si="1"/>
        <v>Yes</v>
      </c>
      <c r="F31" s="18">
        <v>413</v>
      </c>
      <c r="G31" s="18">
        <v>476</v>
      </c>
      <c r="H31" s="17">
        <f t="shared" si="2"/>
        <v>0.86764705882352944</v>
      </c>
      <c r="I31" s="21" t="str">
        <f t="shared" si="3"/>
        <v>Yes</v>
      </c>
    </row>
    <row r="32" spans="1:11" s="29" customFormat="1" ht="15" x14ac:dyDescent="0.25">
      <c r="A32" s="34" t="s">
        <v>8</v>
      </c>
      <c r="B32" s="26">
        <v>50</v>
      </c>
      <c r="C32" s="26">
        <v>63</v>
      </c>
      <c r="D32" s="25">
        <f t="shared" si="0"/>
        <v>0.79365079365079361</v>
      </c>
      <c r="E32" s="33" t="str">
        <f t="shared" si="1"/>
        <v>No</v>
      </c>
      <c r="F32" s="26">
        <v>66</v>
      </c>
      <c r="G32" s="26">
        <v>180</v>
      </c>
      <c r="H32" s="25">
        <f t="shared" si="2"/>
        <v>0.36666666666666664</v>
      </c>
      <c r="I32" s="32" t="str">
        <f t="shared" si="3"/>
        <v>No</v>
      </c>
    </row>
    <row r="33" spans="1:12" s="35" customFormat="1" ht="15" x14ac:dyDescent="0.25">
      <c r="A33" s="31" t="s">
        <v>7</v>
      </c>
      <c r="B33" s="18">
        <v>562</v>
      </c>
      <c r="C33" s="18">
        <v>640</v>
      </c>
      <c r="D33" s="17">
        <f t="shared" si="0"/>
        <v>0.87812500000000004</v>
      </c>
      <c r="E33" s="30" t="str">
        <f t="shared" si="1"/>
        <v>Yes</v>
      </c>
      <c r="F33" s="18">
        <v>757</v>
      </c>
      <c r="G33" s="18">
        <v>841</v>
      </c>
      <c r="H33" s="17">
        <f t="shared" si="2"/>
        <v>0.9001189060642093</v>
      </c>
      <c r="I33" s="21" t="str">
        <f t="shared" si="3"/>
        <v>Yes</v>
      </c>
    </row>
    <row r="34" spans="1:12" s="29" customFormat="1" ht="15" x14ac:dyDescent="0.25">
      <c r="A34" s="34" t="s">
        <v>6</v>
      </c>
      <c r="B34" s="26">
        <v>141</v>
      </c>
      <c r="C34" s="26">
        <v>177</v>
      </c>
      <c r="D34" s="25">
        <f t="shared" si="0"/>
        <v>0.79661016949152541</v>
      </c>
      <c r="E34" s="33" t="str">
        <f t="shared" si="1"/>
        <v>No</v>
      </c>
      <c r="F34" s="26">
        <v>149</v>
      </c>
      <c r="G34" s="26">
        <v>195</v>
      </c>
      <c r="H34" s="25">
        <f t="shared" si="2"/>
        <v>0.76410256410256405</v>
      </c>
      <c r="I34" s="32" t="str">
        <f t="shared" si="3"/>
        <v>No</v>
      </c>
    </row>
    <row r="35" spans="1:12" s="29" customFormat="1" x14ac:dyDescent="0.2">
      <c r="A35" s="31" t="s">
        <v>5</v>
      </c>
      <c r="B35" s="18">
        <v>109</v>
      </c>
      <c r="C35" s="18">
        <v>116</v>
      </c>
      <c r="D35" s="17">
        <f t="shared" si="0"/>
        <v>0.93965517241379315</v>
      </c>
      <c r="E35" s="30" t="str">
        <f t="shared" si="1"/>
        <v>Yes</v>
      </c>
      <c r="F35" s="18">
        <v>103</v>
      </c>
      <c r="G35" s="18">
        <v>110</v>
      </c>
      <c r="H35" s="17">
        <f t="shared" si="2"/>
        <v>0.9363636363636364</v>
      </c>
      <c r="I35" s="21" t="str">
        <f t="shared" si="3"/>
        <v>Yes</v>
      </c>
    </row>
    <row r="36" spans="1:12" s="27" customFormat="1" ht="15" x14ac:dyDescent="0.25">
      <c r="A36" s="28" t="s">
        <v>4</v>
      </c>
      <c r="B36" s="22">
        <v>15</v>
      </c>
      <c r="C36" s="22">
        <v>15</v>
      </c>
      <c r="D36" s="17">
        <f t="shared" si="0"/>
        <v>1</v>
      </c>
      <c r="E36" s="23" t="str">
        <f t="shared" si="1"/>
        <v>Yes</v>
      </c>
      <c r="F36" s="22">
        <v>8</v>
      </c>
      <c r="G36" s="22">
        <v>8</v>
      </c>
      <c r="H36" s="17">
        <f t="shared" si="2"/>
        <v>1</v>
      </c>
      <c r="I36" s="21" t="str">
        <f t="shared" si="3"/>
        <v>Yes</v>
      </c>
      <c r="L36" s="23"/>
    </row>
    <row r="37" spans="1:12" x14ac:dyDescent="0.2">
      <c r="A37" s="28" t="s">
        <v>3</v>
      </c>
      <c r="B37" s="18">
        <v>238</v>
      </c>
      <c r="C37" s="18">
        <v>254</v>
      </c>
      <c r="D37" s="17">
        <f t="shared" si="0"/>
        <v>0.93700787401574803</v>
      </c>
      <c r="E37" s="23" t="str">
        <f t="shared" si="1"/>
        <v>Yes</v>
      </c>
      <c r="F37" s="18">
        <v>231</v>
      </c>
      <c r="G37" s="18">
        <v>256</v>
      </c>
      <c r="H37" s="17">
        <f t="shared" si="2"/>
        <v>0.90234375</v>
      </c>
      <c r="I37" s="21" t="str">
        <f t="shared" si="3"/>
        <v>Yes</v>
      </c>
    </row>
    <row r="38" spans="1:12" x14ac:dyDescent="0.2">
      <c r="A38" s="20" t="s">
        <v>2</v>
      </c>
      <c r="B38" s="22">
        <v>13</v>
      </c>
      <c r="C38" s="22">
        <v>13</v>
      </c>
      <c r="D38" s="17">
        <f t="shared" si="0"/>
        <v>1</v>
      </c>
      <c r="E38" s="23" t="str">
        <f t="shared" si="1"/>
        <v>Yes</v>
      </c>
      <c r="F38" s="22">
        <v>21</v>
      </c>
      <c r="G38" s="22">
        <v>21</v>
      </c>
      <c r="H38" s="17">
        <f t="shared" si="2"/>
        <v>1</v>
      </c>
      <c r="I38" s="21" t="str">
        <f t="shared" si="3"/>
        <v>Yes</v>
      </c>
    </row>
    <row r="39" spans="1:12" ht="15" thickBot="1" x14ac:dyDescent="0.25">
      <c r="A39" s="20" t="s">
        <v>1</v>
      </c>
      <c r="B39" s="18">
        <v>29</v>
      </c>
      <c r="C39" s="18">
        <v>32</v>
      </c>
      <c r="D39" s="17">
        <f t="shared" si="0"/>
        <v>0.90625</v>
      </c>
      <c r="E39" s="19" t="str">
        <f t="shared" si="1"/>
        <v>Yes</v>
      </c>
      <c r="F39" s="18">
        <v>23</v>
      </c>
      <c r="G39" s="18">
        <v>23</v>
      </c>
      <c r="H39" s="17">
        <f t="shared" si="2"/>
        <v>1</v>
      </c>
      <c r="I39" s="16" t="str">
        <f>IF(H39&gt;82.57%,"Yes","No")</f>
        <v>Yes</v>
      </c>
    </row>
    <row r="40" spans="1:12" s="11" customFormat="1" thickTop="1" thickBot="1" x14ac:dyDescent="0.25">
      <c r="A40" s="15" t="s">
        <v>0</v>
      </c>
      <c r="B40" s="13">
        <f>SUM(B8:B39)</f>
        <v>5970</v>
      </c>
      <c r="C40" s="13">
        <f>SUM(C8:C39)</f>
        <v>6592</v>
      </c>
      <c r="D40" s="12">
        <f t="shared" si="0"/>
        <v>0.90564320388349517</v>
      </c>
      <c r="E40" s="14" t="str">
        <f t="shared" si="1"/>
        <v>Yes</v>
      </c>
      <c r="F40" s="13">
        <f>SUM(F2:F39)</f>
        <v>6462</v>
      </c>
      <c r="G40" s="13">
        <f>SUM(G2:G39)</f>
        <v>7144</v>
      </c>
      <c r="H40" s="12">
        <f>F40/G40</f>
        <v>0.90453527435610304</v>
      </c>
      <c r="I40" s="45" t="str">
        <f t="shared" si="3"/>
        <v>Yes</v>
      </c>
    </row>
    <row r="41" spans="1:12" x14ac:dyDescent="0.2">
      <c r="A41" s="10"/>
      <c r="B41" s="10"/>
      <c r="C41" s="9"/>
      <c r="D41" s="8">
        <v>0.91249999999999998</v>
      </c>
      <c r="E41" s="8">
        <f>SUM(D40-D41)</f>
        <v>-6.8567961165048041E-3</v>
      </c>
      <c r="F41" s="6"/>
      <c r="G41" s="6"/>
      <c r="H41" s="8">
        <v>0.91739999999999999</v>
      </c>
      <c r="I41" s="46">
        <f>SUM(H40-H41)</f>
        <v>-1.2864725643896957E-2</v>
      </c>
    </row>
    <row r="42" spans="1:12" x14ac:dyDescent="0.2">
      <c r="A42" s="6"/>
      <c r="B42" s="7"/>
      <c r="C42" s="6"/>
      <c r="D42" s="6"/>
      <c r="E42" s="6"/>
      <c r="F42" s="6"/>
      <c r="G42" s="6"/>
      <c r="H42" s="6"/>
      <c r="I42" s="6"/>
    </row>
    <row r="43" spans="1:12" ht="15" x14ac:dyDescent="0.25">
      <c r="A43" s="5"/>
      <c r="B43" s="2"/>
    </row>
    <row r="44" spans="1:12" ht="15" x14ac:dyDescent="0.25">
      <c r="A44" s="3"/>
      <c r="B44" s="2"/>
    </row>
    <row r="45" spans="1:12" ht="15" x14ac:dyDescent="0.25">
      <c r="A45" s="3"/>
      <c r="B45" s="2"/>
    </row>
    <row r="46" spans="1:12" ht="15" x14ac:dyDescent="0.25">
      <c r="A46" s="3"/>
      <c r="B46" s="2"/>
    </row>
    <row r="47" spans="1:12" ht="15" x14ac:dyDescent="0.25">
      <c r="A47" s="3"/>
      <c r="B47" s="2"/>
    </row>
    <row r="48" spans="1:12" ht="15" x14ac:dyDescent="0.25">
      <c r="A48" s="3"/>
      <c r="B48" s="2"/>
    </row>
    <row r="49" spans="1:2" ht="15" x14ac:dyDescent="0.25">
      <c r="A49" s="4"/>
      <c r="B49" s="2"/>
    </row>
    <row r="50" spans="1:2" ht="15" x14ac:dyDescent="0.25">
      <c r="A50" s="3"/>
      <c r="B50" s="2"/>
    </row>
    <row r="51" spans="1:2" ht="15" x14ac:dyDescent="0.25">
      <c r="A51" s="3"/>
      <c r="B51" s="2"/>
    </row>
    <row r="53" spans="1:2" ht="15" x14ac:dyDescent="0.25">
      <c r="A53" s="3"/>
      <c r="B53" s="2"/>
    </row>
    <row r="54" spans="1:2" ht="15" x14ac:dyDescent="0.25">
      <c r="A54" s="3"/>
      <c r="B54" s="2"/>
    </row>
    <row r="56" spans="1:2" ht="15" x14ac:dyDescent="0.25">
      <c r="A56" s="3"/>
      <c r="B56" s="2"/>
    </row>
  </sheetData>
  <mergeCells count="13">
    <mergeCell ref="I5:I6"/>
    <mergeCell ref="A1:I1"/>
    <mergeCell ref="A2:I2"/>
    <mergeCell ref="B4:E4"/>
    <mergeCell ref="F4:I4"/>
    <mergeCell ref="A4:A6"/>
    <mergeCell ref="B5:B6"/>
    <mergeCell ref="C5:C6"/>
    <mergeCell ref="D5:D6"/>
    <mergeCell ref="E5:E6"/>
    <mergeCell ref="F5:F6"/>
    <mergeCell ref="G5:G6"/>
    <mergeCell ref="H5:H6"/>
  </mergeCells>
  <pageMargins left="1" right="1" top="1" bottom="1" header="0.5" footer="0.5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</vt:lpstr>
      <vt:lpstr>'1P1'!Print_Area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2017-04-03T13:12:23Z</dcterms:created>
  <dcterms:modified xsi:type="dcterms:W3CDTF">2018-02-09T20:05:37Z</dcterms:modified>
</cp:coreProperties>
</file>