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P1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<sst xmlns="http://schemas.openxmlformats.org/spreadsheetml/2006/main" count="84" uniqueCount="50">
  <si>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</si>
  <si>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</si>
  <si>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</si>
  <si>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</si>
  <si>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</si>
  <si>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</si>
  <si>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</si>
  <si>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</si>
  <si>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</si>
  <si>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</si>
  <si>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</si>
  <si>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</si>
  <si>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</si>
  <si>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</si>
  <si>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</si>
  <si>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</si>
  <si>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</si>
  <si>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</si>
  <si>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</si>
  <si>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</si>
  <si>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</si>
  <si>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</si>
  <si>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</si>
  <si>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</si>
  <si>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</si>
  <si>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</si>
  <si>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</si>
  <si>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</si>
  <si>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</si>
  <si>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</si>
  <si>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</si>
  <si>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</si>
  <si>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Community College</t>
  </si>
  <si>
    <t>Expected Performance Level</t>
  </si>
  <si>
    <t>TOTAL</t>
  </si>
  <si>
    <t>2013-14</t>
  </si>
  <si>
    <t>No</t>
  </si>
  <si>
    <t>Yes</t>
  </si>
  <si>
    <t>Remained Enrolled 2013-14</t>
  </si>
  <si>
    <t>Transferred During 2013-14</t>
  </si>
  <si>
    <t>Performance Level</t>
  </si>
  <si>
    <t>MICHIGAN COMMUNITY COLLLEGES</t>
  </si>
  <si>
    <t>3P1: STUDENT RETENTION AND TRANSFER</t>
  </si>
  <si>
    <t>2014-15</t>
  </si>
  <si>
    <t>Enrolled in 2012-13 and did not earn an award in 2013-14</t>
  </si>
  <si>
    <t>Remained Enrolled 2014-15</t>
  </si>
  <si>
    <t>Transferred During 2014-15</t>
  </si>
  <si>
    <t>NOT SUBMITTED</t>
  </si>
  <si>
    <t>Met, Exceeded or Came within 90% (63.90%) of Expected Level</t>
  </si>
  <si>
    <t>Enrolled in 2012-13 and did not earn an award in 2014-15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</si>
</sst>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7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double"/>
      <bottom style="medium"/>
    </border>
    <border>
      <left/>
      <right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double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4" fillId="0" borderId="0" xfId="55" applyFont="1">
      <alignment/>
      <protection/>
    </xf>
    <xf numFmtId="10" fontId="24" fillId="0" borderId="0" xfId="55" applyNumberFormat="1" applyFont="1">
      <alignment/>
      <protection/>
    </xf>
    <xf numFmtId="0" fontId="25" fillId="0" borderId="0" xfId="55" applyFont="1">
      <alignment/>
      <protection/>
    </xf>
    <xf numFmtId="10" fontId="26" fillId="0" borderId="0" xfId="59" applyNumberFormat="1" applyFont="1" applyAlignment="1">
      <alignment/>
    </xf>
    <xf numFmtId="10" fontId="26" fillId="0" borderId="0" xfId="55" applyNumberFormat="1" applyFont="1">
      <alignment/>
      <protection/>
    </xf>
    <xf numFmtId="0" fontId="24" fillId="0" borderId="0" xfId="55" applyFont="1" applyBorder="1">
      <alignment/>
      <protection/>
    </xf>
    <xf numFmtId="0" fontId="24" fillId="0" borderId="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10" fontId="5" fillId="33" borderId="11" xfId="55" applyNumberFormat="1" applyFont="1" applyFill="1" applyBorder="1">
      <alignment/>
      <protection/>
    </xf>
    <xf numFmtId="3" fontId="5" fillId="33" borderId="11" xfId="55" applyNumberFormat="1" applyFont="1" applyFill="1" applyBorder="1">
      <alignment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2" xfId="55" applyFont="1" applyFill="1" applyBorder="1">
      <alignment/>
      <protection/>
    </xf>
    <xf numFmtId="0" fontId="2" fillId="0" borderId="13" xfId="55" applyFont="1" applyBorder="1">
      <alignment/>
      <protection/>
    </xf>
    <xf numFmtId="10" fontId="2" fillId="0" borderId="0" xfId="55" applyNumberFormat="1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14" xfId="55" applyFont="1" applyBorder="1">
      <alignment/>
      <protection/>
    </xf>
    <xf numFmtId="0" fontId="27" fillId="0" borderId="0" xfId="55" applyFont="1">
      <alignment/>
      <protection/>
    </xf>
    <xf numFmtId="3" fontId="2" fillId="0" borderId="13" xfId="55" applyNumberFormat="1" applyFont="1" applyBorder="1" applyAlignment="1">
      <alignment horizontal="center"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 applyBorder="1" applyAlignment="1">
      <alignment horizontal="center"/>
      <protection/>
    </xf>
    <xf numFmtId="49" fontId="6" fillId="0" borderId="15" xfId="55" applyNumberFormat="1" applyFont="1" applyBorder="1">
      <alignment/>
      <protection/>
    </xf>
    <xf numFmtId="3" fontId="5" fillId="0" borderId="13" xfId="55" applyNumberFormat="1" applyFont="1" applyBorder="1" applyAlignment="1">
      <alignment horizontal="center"/>
      <protection/>
    </xf>
    <xf numFmtId="10" fontId="5" fillId="0" borderId="0" xfId="55" applyNumberFormat="1" applyFont="1" applyBorder="1">
      <alignment/>
      <protection/>
    </xf>
    <xf numFmtId="3" fontId="5" fillId="0" borderId="0" xfId="55" applyNumberFormat="1" applyFont="1" applyBorder="1" applyAlignment="1">
      <alignment horizontal="center"/>
      <protection/>
    </xf>
    <xf numFmtId="3" fontId="5" fillId="0" borderId="0" xfId="55" applyNumberFormat="1" applyFont="1" applyBorder="1">
      <alignment/>
      <protection/>
    </xf>
    <xf numFmtId="0" fontId="7" fillId="0" borderId="15" xfId="55" applyFont="1" applyBorder="1">
      <alignment/>
      <protection/>
    </xf>
    <xf numFmtId="0" fontId="6" fillId="0" borderId="15" xfId="55" applyFont="1" applyBorder="1">
      <alignment/>
      <protection/>
    </xf>
    <xf numFmtId="3" fontId="7" fillId="0" borderId="0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0" fontId="24" fillId="0" borderId="0" xfId="55" applyFont="1" applyAlignment="1">
      <alignment horizontal="center" vertical="center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34" borderId="17" xfId="55" applyFont="1" applyFill="1" applyBorder="1" applyAlignment="1">
      <alignment horizontal="center"/>
      <protection/>
    </xf>
    <xf numFmtId="0" fontId="5" fillId="34" borderId="18" xfId="55" applyFont="1" applyFill="1" applyBorder="1" applyAlignment="1">
      <alignment horizontal="center"/>
      <protection/>
    </xf>
    <xf numFmtId="0" fontId="5" fillId="34" borderId="12" xfId="55" applyFont="1" applyFill="1" applyBorder="1" applyAlignment="1">
      <alignment horizontal="center"/>
      <protection/>
    </xf>
    <xf numFmtId="3" fontId="46" fillId="0" borderId="0" xfId="55" applyNumberFormat="1" applyFont="1" applyBorder="1" applyAlignment="1">
      <alignment horizontal="center"/>
      <protection/>
    </xf>
    <xf numFmtId="0" fontId="5" fillId="33" borderId="19" xfId="55" applyFont="1" applyFill="1" applyBorder="1" applyAlignment="1">
      <alignment horizontal="center" vertical="center"/>
      <protection/>
    </xf>
    <xf numFmtId="0" fontId="5" fillId="33" borderId="20" xfId="55" applyFont="1" applyFill="1" applyBorder="1" applyAlignment="1">
      <alignment horizontal="center" vertical="center"/>
      <protection/>
    </xf>
    <xf numFmtId="0" fontId="5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4" fillId="34" borderId="24" xfId="55" applyFont="1" applyFill="1" applyBorder="1" applyAlignment="1">
      <alignment horizontal="center" vertical="center"/>
      <protection/>
    </xf>
    <xf numFmtId="0" fontId="4" fillId="34" borderId="25" xfId="55" applyFont="1" applyFill="1" applyBorder="1" applyAlignment="1">
      <alignment horizontal="center" vertical="center"/>
      <protection/>
    </xf>
    <xf numFmtId="0" fontId="4" fillId="34" borderId="26" xfId="55" applyFont="1" applyFill="1" applyBorder="1" applyAlignment="1">
      <alignment horizontal="center" vertic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34" borderId="0" xfId="55" applyFont="1" applyFill="1" applyBorder="1" applyAlignment="1">
      <alignment horizontal="center"/>
      <protection/>
    </xf>
    <xf numFmtId="0" fontId="4" fillId="34" borderId="13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19.421875" style="1" customWidth="1"/>
    <col min="2" max="2" width="12.00390625" style="1" customWidth="1"/>
    <col min="3" max="3" width="10.7109375" style="1" customWidth="1"/>
    <col min="4" max="4" width="11.28125" style="1" customWidth="1"/>
    <col min="5" max="5" width="12.421875" style="1" customWidth="1"/>
    <col min="6" max="6" width="12.57421875" style="1" customWidth="1"/>
    <col min="7" max="7" width="13.28125" style="1" customWidth="1"/>
    <col min="8" max="8" width="10.00390625" style="1" customWidth="1"/>
    <col min="9" max="9" width="11.28125" style="1" customWidth="1"/>
    <col min="10" max="10" width="12.57421875" style="1" customWidth="1"/>
    <col min="11" max="11" width="15.8515625" style="1" customWidth="1"/>
    <col min="12" max="16384" width="9.140625" style="1" customWidth="1"/>
  </cols>
  <sheetData>
    <row r="1" spans="1:11" ht="18">
      <c r="A1" s="41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8">
      <c r="A2" s="44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3.5" thickBot="1">
      <c r="A3" s="34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1" ht="13.5" thickBot="1">
      <c r="A4" s="39" t="s">
        <v>32</v>
      </c>
      <c r="B4" s="36" t="s">
        <v>35</v>
      </c>
      <c r="C4" s="37"/>
      <c r="D4" s="37"/>
      <c r="E4" s="37"/>
      <c r="F4" s="38"/>
      <c r="G4" s="36" t="s">
        <v>43</v>
      </c>
      <c r="H4" s="37"/>
      <c r="I4" s="37"/>
      <c r="J4" s="37"/>
      <c r="K4" s="38"/>
    </row>
    <row r="5" spans="1:11" s="30" customFormat="1" ht="73.5" customHeight="1" thickBot="1">
      <c r="A5" s="40"/>
      <c r="B5" s="31" t="s">
        <v>44</v>
      </c>
      <c r="C5" s="31" t="s">
        <v>38</v>
      </c>
      <c r="D5" s="31" t="s">
        <v>39</v>
      </c>
      <c r="E5" s="31" t="s">
        <v>40</v>
      </c>
      <c r="F5" s="31" t="s">
        <v>48</v>
      </c>
      <c r="G5" s="31" t="s">
        <v>49</v>
      </c>
      <c r="H5" s="31" t="s">
        <v>45</v>
      </c>
      <c r="I5" s="31" t="s">
        <v>46</v>
      </c>
      <c r="J5" s="31" t="s">
        <v>40</v>
      </c>
      <c r="K5" s="31" t="s">
        <v>48</v>
      </c>
    </row>
    <row r="6" spans="1:11" s="17" customFormat="1" ht="12.75">
      <c r="A6" s="27" t="s">
        <v>0</v>
      </c>
      <c r="B6" s="25">
        <v>458</v>
      </c>
      <c r="C6" s="25">
        <v>244</v>
      </c>
      <c r="D6" s="25">
        <v>47</v>
      </c>
      <c r="E6" s="23">
        <v>0.6353711790393013</v>
      </c>
      <c r="F6" s="24" t="s">
        <v>36</v>
      </c>
      <c r="G6" s="25">
        <v>389</v>
      </c>
      <c r="H6" s="25">
        <v>206</v>
      </c>
      <c r="I6" s="25">
        <v>42</v>
      </c>
      <c r="J6" s="23">
        <f aca="true" t="shared" si="0" ref="J6:J35">SUM(H6:I6)/G6</f>
        <v>0.6375321336760925</v>
      </c>
      <c r="K6" s="22" t="str">
        <f aca="true" t="shared" si="1" ref="K6:K37">IF(J6&gt;63.9%,"YES","NO")</f>
        <v>NO</v>
      </c>
    </row>
    <row r="7" spans="1:11" ht="12.75">
      <c r="A7" s="26" t="s">
        <v>1</v>
      </c>
      <c r="B7" s="29">
        <v>1090</v>
      </c>
      <c r="C7" s="29">
        <v>749</v>
      </c>
      <c r="D7" s="29">
        <v>85</v>
      </c>
      <c r="E7" s="14">
        <v>0.7651376146788991</v>
      </c>
      <c r="F7" s="20" t="s">
        <v>37</v>
      </c>
      <c r="G7" s="28">
        <v>758</v>
      </c>
      <c r="H7" s="28">
        <v>487</v>
      </c>
      <c r="I7" s="28">
        <v>45</v>
      </c>
      <c r="J7" s="14">
        <f t="shared" si="0"/>
        <v>0.7018469656992085</v>
      </c>
      <c r="K7" s="18" t="str">
        <f t="shared" si="1"/>
        <v>YES</v>
      </c>
    </row>
    <row r="8" spans="1:11" ht="12.75">
      <c r="A8" s="26" t="s">
        <v>2</v>
      </c>
      <c r="B8" s="19">
        <v>6078</v>
      </c>
      <c r="C8" s="19">
        <v>3697</v>
      </c>
      <c r="D8" s="19">
        <v>588</v>
      </c>
      <c r="E8" s="14">
        <v>0.705001645278052</v>
      </c>
      <c r="F8" s="20" t="s">
        <v>37</v>
      </c>
      <c r="G8" s="19">
        <v>5392</v>
      </c>
      <c r="H8" s="19">
        <v>3392</v>
      </c>
      <c r="I8" s="19">
        <v>480</v>
      </c>
      <c r="J8" s="14">
        <f t="shared" si="0"/>
        <v>0.7181008902077152</v>
      </c>
      <c r="K8" s="18" t="str">
        <f t="shared" si="1"/>
        <v>YES</v>
      </c>
    </row>
    <row r="9" spans="1:11" s="17" customFormat="1" ht="12.75">
      <c r="A9" s="27" t="s">
        <v>3</v>
      </c>
      <c r="B9" s="29">
        <v>3146</v>
      </c>
      <c r="C9" s="29">
        <v>997</v>
      </c>
      <c r="D9" s="29">
        <v>258</v>
      </c>
      <c r="E9" s="23">
        <v>0.3989192625556262</v>
      </c>
      <c r="F9" s="24" t="s">
        <v>36</v>
      </c>
      <c r="G9" s="29">
        <v>3840</v>
      </c>
      <c r="H9" s="29">
        <v>1149</v>
      </c>
      <c r="I9" s="29">
        <v>57</v>
      </c>
      <c r="J9" s="23">
        <f t="shared" si="0"/>
        <v>0.3140625</v>
      </c>
      <c r="K9" s="22" t="str">
        <f t="shared" si="1"/>
        <v>NO</v>
      </c>
    </row>
    <row r="10" spans="1:11" s="17" customFormat="1" ht="12.75">
      <c r="A10" s="27" t="s">
        <v>4</v>
      </c>
      <c r="B10" s="29">
        <v>205</v>
      </c>
      <c r="C10" s="29">
        <v>108</v>
      </c>
      <c r="D10" s="29">
        <v>10</v>
      </c>
      <c r="E10" s="23">
        <v>0.5756097560975609</v>
      </c>
      <c r="F10" s="24" t="s">
        <v>36</v>
      </c>
      <c r="G10" s="28">
        <v>62</v>
      </c>
      <c r="H10" s="28">
        <v>39</v>
      </c>
      <c r="I10" s="28">
        <v>4</v>
      </c>
      <c r="J10" s="14">
        <f t="shared" si="0"/>
        <v>0.6935483870967742</v>
      </c>
      <c r="K10" s="18" t="str">
        <f t="shared" si="1"/>
        <v>YES</v>
      </c>
    </row>
    <row r="11" spans="1:11" ht="12.75">
      <c r="A11" s="26" t="s">
        <v>5</v>
      </c>
      <c r="B11" s="19">
        <v>323</v>
      </c>
      <c r="C11" s="19">
        <v>160</v>
      </c>
      <c r="D11" s="19">
        <v>31</v>
      </c>
      <c r="E11" s="23">
        <v>0.5913312693498453</v>
      </c>
      <c r="F11" s="24" t="s">
        <v>36</v>
      </c>
      <c r="G11" s="25">
        <v>242</v>
      </c>
      <c r="H11" s="25">
        <v>89</v>
      </c>
      <c r="I11" s="25">
        <v>7</v>
      </c>
      <c r="J11" s="23">
        <f t="shared" si="0"/>
        <v>0.39669421487603307</v>
      </c>
      <c r="K11" s="22" t="str">
        <f t="shared" si="1"/>
        <v>NO</v>
      </c>
    </row>
    <row r="12" spans="1:11" ht="12.75">
      <c r="A12" s="26" t="s">
        <v>6</v>
      </c>
      <c r="B12" s="19">
        <v>5421</v>
      </c>
      <c r="C12" s="19">
        <v>3790</v>
      </c>
      <c r="D12" s="19">
        <v>352</v>
      </c>
      <c r="E12" s="14">
        <v>0.7640656705404907</v>
      </c>
      <c r="F12" s="20" t="s">
        <v>37</v>
      </c>
      <c r="G12" s="19">
        <v>5241</v>
      </c>
      <c r="H12" s="19">
        <v>3347</v>
      </c>
      <c r="I12" s="19">
        <v>439</v>
      </c>
      <c r="J12" s="14">
        <f t="shared" si="0"/>
        <v>0.7223812249570692</v>
      </c>
      <c r="K12" s="18" t="str">
        <f t="shared" si="1"/>
        <v>YES</v>
      </c>
    </row>
    <row r="13" spans="1:11" ht="12.75">
      <c r="A13" s="26" t="s">
        <v>7</v>
      </c>
      <c r="B13" s="19">
        <v>5109</v>
      </c>
      <c r="C13" s="19">
        <v>3492</v>
      </c>
      <c r="D13" s="19">
        <v>553</v>
      </c>
      <c r="E13" s="14">
        <v>0.7917400665492269</v>
      </c>
      <c r="F13" s="20" t="s">
        <v>37</v>
      </c>
      <c r="G13" s="19">
        <v>5228</v>
      </c>
      <c r="H13" s="19">
        <v>3174</v>
      </c>
      <c r="I13" s="19">
        <v>734</v>
      </c>
      <c r="J13" s="14">
        <f t="shared" si="0"/>
        <v>0.7475133894414691</v>
      </c>
      <c r="K13" s="18" t="str">
        <f t="shared" si="1"/>
        <v>YES</v>
      </c>
    </row>
    <row r="14" spans="1:11" ht="12.75">
      <c r="A14" s="26" t="s">
        <v>8</v>
      </c>
      <c r="B14" s="19">
        <v>2726</v>
      </c>
      <c r="C14" s="19">
        <v>1562</v>
      </c>
      <c r="D14" s="19">
        <v>331</v>
      </c>
      <c r="E14" s="14">
        <v>0.694424064563463</v>
      </c>
      <c r="F14" s="20" t="s">
        <v>37</v>
      </c>
      <c r="G14" s="25">
        <v>2447</v>
      </c>
      <c r="H14" s="25">
        <v>1064</v>
      </c>
      <c r="I14" s="25">
        <v>301</v>
      </c>
      <c r="J14" s="23">
        <f t="shared" si="0"/>
        <v>0.5578259092766653</v>
      </c>
      <c r="K14" s="22" t="str">
        <f t="shared" si="1"/>
        <v>NO</v>
      </c>
    </row>
    <row r="15" spans="1:11" ht="12.75">
      <c r="A15" s="26" t="s">
        <v>9</v>
      </c>
      <c r="B15" s="19">
        <v>2004</v>
      </c>
      <c r="C15" s="19">
        <v>1218</v>
      </c>
      <c r="D15" s="19">
        <v>180</v>
      </c>
      <c r="E15" s="14">
        <v>0.6976047904191617</v>
      </c>
      <c r="F15" s="20" t="s">
        <v>37</v>
      </c>
      <c r="G15" s="19">
        <v>1974</v>
      </c>
      <c r="H15" s="19">
        <v>1162</v>
      </c>
      <c r="I15" s="19">
        <v>125</v>
      </c>
      <c r="J15" s="14">
        <f t="shared" si="0"/>
        <v>0.6519756838905775</v>
      </c>
      <c r="K15" s="18" t="str">
        <f t="shared" si="1"/>
        <v>YES</v>
      </c>
    </row>
    <row r="16" spans="1:11" ht="12.75">
      <c r="A16" s="26" t="s">
        <v>10</v>
      </c>
      <c r="B16" s="19">
        <v>2364</v>
      </c>
      <c r="C16" s="19">
        <v>1166</v>
      </c>
      <c r="D16" s="19">
        <v>353</v>
      </c>
      <c r="E16" s="14">
        <v>0.6425549915397631</v>
      </c>
      <c r="F16" s="20" t="s">
        <v>37</v>
      </c>
      <c r="G16" s="19">
        <v>2179</v>
      </c>
      <c r="H16" s="19">
        <v>1139</v>
      </c>
      <c r="I16" s="19">
        <v>262</v>
      </c>
      <c r="J16" s="14">
        <f t="shared" si="0"/>
        <v>0.6429554841670491</v>
      </c>
      <c r="K16" s="18" t="str">
        <f t="shared" si="1"/>
        <v>YES</v>
      </c>
    </row>
    <row r="17" spans="1:11" ht="12.75">
      <c r="A17" s="26" t="s">
        <v>11</v>
      </c>
      <c r="B17" s="19">
        <v>880</v>
      </c>
      <c r="C17" s="19">
        <v>463</v>
      </c>
      <c r="D17" s="19">
        <v>101</v>
      </c>
      <c r="E17" s="14">
        <v>0.6409090909090909</v>
      </c>
      <c r="F17" s="20" t="s">
        <v>37</v>
      </c>
      <c r="G17" s="19">
        <v>627</v>
      </c>
      <c r="H17" s="19">
        <v>407</v>
      </c>
      <c r="I17" s="19">
        <v>42</v>
      </c>
      <c r="J17" s="14">
        <f t="shared" si="0"/>
        <v>0.7161084529505582</v>
      </c>
      <c r="K17" s="18" t="str">
        <f t="shared" si="1"/>
        <v>YES</v>
      </c>
    </row>
    <row r="18" spans="1:11" ht="12.75">
      <c r="A18" s="26" t="s">
        <v>12</v>
      </c>
      <c r="B18" s="19">
        <v>1307</v>
      </c>
      <c r="C18" s="19">
        <v>775</v>
      </c>
      <c r="D18" s="19">
        <v>86</v>
      </c>
      <c r="E18" s="14">
        <v>0.65876052027544</v>
      </c>
      <c r="F18" s="20" t="s">
        <v>37</v>
      </c>
      <c r="G18" s="19">
        <v>1239</v>
      </c>
      <c r="H18" s="19">
        <v>738</v>
      </c>
      <c r="I18" s="19">
        <v>132</v>
      </c>
      <c r="J18" s="14">
        <f t="shared" si="0"/>
        <v>0.7021791767554479</v>
      </c>
      <c r="K18" s="18" t="str">
        <f t="shared" si="1"/>
        <v>YES</v>
      </c>
    </row>
    <row r="19" spans="1:11" ht="12.75">
      <c r="A19" s="26" t="s">
        <v>13</v>
      </c>
      <c r="B19" s="19">
        <v>3640</v>
      </c>
      <c r="C19" s="19">
        <v>2232</v>
      </c>
      <c r="D19" s="19">
        <v>391</v>
      </c>
      <c r="E19" s="14">
        <v>0.7206043956043956</v>
      </c>
      <c r="F19" s="20" t="s">
        <v>37</v>
      </c>
      <c r="G19" s="19">
        <v>3637</v>
      </c>
      <c r="H19" s="19">
        <v>2272</v>
      </c>
      <c r="I19" s="19">
        <v>345</v>
      </c>
      <c r="J19" s="14">
        <f t="shared" si="0"/>
        <v>0.7195490789111906</v>
      </c>
      <c r="K19" s="18" t="str">
        <f t="shared" si="1"/>
        <v>YES</v>
      </c>
    </row>
    <row r="20" spans="1:11" ht="12.75">
      <c r="A20" s="26" t="s">
        <v>14</v>
      </c>
      <c r="B20" s="19">
        <v>4824</v>
      </c>
      <c r="C20" s="19">
        <v>3357</v>
      </c>
      <c r="D20" s="19">
        <v>551</v>
      </c>
      <c r="E20" s="14">
        <v>0.8101160862354893</v>
      </c>
      <c r="F20" s="20" t="s">
        <v>37</v>
      </c>
      <c r="G20" s="19">
        <v>4483</v>
      </c>
      <c r="H20" s="19">
        <v>3064</v>
      </c>
      <c r="I20" s="19">
        <v>398</v>
      </c>
      <c r="J20" s="14">
        <f t="shared" si="0"/>
        <v>0.7722507249609636</v>
      </c>
      <c r="K20" s="18" t="str">
        <f t="shared" si="1"/>
        <v>YES</v>
      </c>
    </row>
    <row r="21" spans="1:11" ht="12.75">
      <c r="A21" s="26" t="s">
        <v>15</v>
      </c>
      <c r="B21" s="19">
        <v>833</v>
      </c>
      <c r="C21" s="19">
        <v>488</v>
      </c>
      <c r="D21" s="19">
        <v>55</v>
      </c>
      <c r="E21" s="14">
        <v>0.6518607442977191</v>
      </c>
      <c r="F21" s="20" t="s">
        <v>37</v>
      </c>
      <c r="G21" s="19">
        <v>900</v>
      </c>
      <c r="H21" s="19">
        <v>548</v>
      </c>
      <c r="I21" s="19">
        <v>45</v>
      </c>
      <c r="J21" s="14">
        <f t="shared" si="0"/>
        <v>0.6588888888888889</v>
      </c>
      <c r="K21" s="18" t="str">
        <f t="shared" si="1"/>
        <v>YES</v>
      </c>
    </row>
    <row r="22" spans="1:11" ht="12.75">
      <c r="A22" s="26" t="s">
        <v>16</v>
      </c>
      <c r="B22" s="19">
        <v>864</v>
      </c>
      <c r="C22" s="19">
        <v>539</v>
      </c>
      <c r="D22" s="19">
        <v>72</v>
      </c>
      <c r="E22" s="14">
        <f>SUM(C22:D22)/864</f>
        <v>0.7071759259259259</v>
      </c>
      <c r="F22" s="20" t="s">
        <v>37</v>
      </c>
      <c r="G22" s="19">
        <v>865</v>
      </c>
      <c r="H22" s="19">
        <v>551</v>
      </c>
      <c r="I22" s="19">
        <v>70</v>
      </c>
      <c r="J22" s="14">
        <f t="shared" si="0"/>
        <v>0.7179190751445087</v>
      </c>
      <c r="K22" s="18" t="str">
        <f t="shared" si="1"/>
        <v>YES</v>
      </c>
    </row>
    <row r="23" spans="1:11" ht="12.75">
      <c r="A23" s="26" t="s">
        <v>17</v>
      </c>
      <c r="B23" s="19">
        <v>682</v>
      </c>
      <c r="C23" s="19">
        <v>473</v>
      </c>
      <c r="D23" s="19">
        <v>10</v>
      </c>
      <c r="E23" s="14">
        <v>0.7082</v>
      </c>
      <c r="F23" s="20" t="s">
        <v>37</v>
      </c>
      <c r="G23" s="19">
        <v>562</v>
      </c>
      <c r="H23" s="19">
        <v>185</v>
      </c>
      <c r="I23" s="19">
        <v>293</v>
      </c>
      <c r="J23" s="14">
        <f t="shared" si="0"/>
        <v>0.8505338078291815</v>
      </c>
      <c r="K23" s="18" t="str">
        <f t="shared" si="1"/>
        <v>YES</v>
      </c>
    </row>
    <row r="24" spans="1:11" ht="12.75">
      <c r="A24" s="26" t="s">
        <v>18</v>
      </c>
      <c r="B24" s="25">
        <v>1014</v>
      </c>
      <c r="C24" s="25">
        <v>524</v>
      </c>
      <c r="D24" s="25">
        <v>95</v>
      </c>
      <c r="E24" s="23">
        <v>0.6104536489151874</v>
      </c>
      <c r="F24" s="24" t="s">
        <v>36</v>
      </c>
      <c r="G24" s="19">
        <v>1431</v>
      </c>
      <c r="H24" s="19">
        <v>791</v>
      </c>
      <c r="I24" s="19">
        <v>142</v>
      </c>
      <c r="J24" s="14">
        <f t="shared" si="0"/>
        <v>0.6519916142557652</v>
      </c>
      <c r="K24" s="18" t="str">
        <f t="shared" si="1"/>
        <v>YES</v>
      </c>
    </row>
    <row r="25" spans="1:11" s="17" customFormat="1" ht="12.75">
      <c r="A25" s="27" t="s">
        <v>19</v>
      </c>
      <c r="B25" s="25">
        <v>562</v>
      </c>
      <c r="C25" s="25">
        <v>361</v>
      </c>
      <c r="D25" s="25">
        <v>36</v>
      </c>
      <c r="E25" s="14">
        <v>0.7064056939501779</v>
      </c>
      <c r="F25" s="20" t="s">
        <v>37</v>
      </c>
      <c r="G25" s="19">
        <v>546</v>
      </c>
      <c r="H25" s="19">
        <v>308</v>
      </c>
      <c r="I25" s="19">
        <v>58</v>
      </c>
      <c r="J25" s="14">
        <f t="shared" si="0"/>
        <v>0.6703296703296703</v>
      </c>
      <c r="K25" s="18" t="str">
        <f t="shared" si="1"/>
        <v>YES</v>
      </c>
    </row>
    <row r="26" spans="1:11" ht="12.75">
      <c r="A26" s="26" t="s">
        <v>20</v>
      </c>
      <c r="B26" s="19">
        <v>2049</v>
      </c>
      <c r="C26" s="19">
        <v>1278</v>
      </c>
      <c r="D26" s="19">
        <v>177</v>
      </c>
      <c r="E26" s="14">
        <v>0.7101024890190337</v>
      </c>
      <c r="F26" s="20" t="s">
        <v>37</v>
      </c>
      <c r="G26" s="25">
        <v>1479</v>
      </c>
      <c r="H26" s="25">
        <v>817</v>
      </c>
      <c r="I26" s="25">
        <v>0</v>
      </c>
      <c r="J26" s="23">
        <f t="shared" si="0"/>
        <v>0.5524002704530088</v>
      </c>
      <c r="K26" s="22" t="str">
        <f t="shared" si="1"/>
        <v>NO</v>
      </c>
    </row>
    <row r="27" spans="1:11" s="17" customFormat="1" ht="12.75">
      <c r="A27" s="27" t="s">
        <v>21</v>
      </c>
      <c r="B27" s="25">
        <v>6913</v>
      </c>
      <c r="C27" s="25">
        <v>3994</v>
      </c>
      <c r="D27" s="25">
        <v>43</v>
      </c>
      <c r="E27" s="23">
        <v>0.5839722262404166</v>
      </c>
      <c r="F27" s="24" t="s">
        <v>36</v>
      </c>
      <c r="G27" s="19">
        <v>4884</v>
      </c>
      <c r="H27" s="19">
        <v>3186</v>
      </c>
      <c r="I27" s="19">
        <v>0</v>
      </c>
      <c r="J27" s="14">
        <f t="shared" si="0"/>
        <v>0.6523341523341524</v>
      </c>
      <c r="K27" s="18" t="str">
        <f t="shared" si="1"/>
        <v>YES</v>
      </c>
    </row>
    <row r="28" spans="1:11" s="17" customFormat="1" ht="12.75">
      <c r="A28" s="27" t="s">
        <v>22</v>
      </c>
      <c r="B28" s="25">
        <v>1024</v>
      </c>
      <c r="C28" s="25">
        <v>593</v>
      </c>
      <c r="D28" s="25">
        <v>83</v>
      </c>
      <c r="E28" s="14">
        <v>0.66015625</v>
      </c>
      <c r="F28" s="20" t="s">
        <v>37</v>
      </c>
      <c r="G28" s="19">
        <v>916</v>
      </c>
      <c r="H28" s="19">
        <v>547</v>
      </c>
      <c r="I28" s="19">
        <v>62</v>
      </c>
      <c r="J28" s="14">
        <f t="shared" si="0"/>
        <v>0.6648471615720524</v>
      </c>
      <c r="K28" s="18" t="str">
        <f t="shared" si="1"/>
        <v>YES</v>
      </c>
    </row>
    <row r="29" spans="1:11" ht="12.75">
      <c r="A29" s="26" t="s">
        <v>23</v>
      </c>
      <c r="B29" s="19">
        <v>2196</v>
      </c>
      <c r="C29" s="19">
        <v>1326</v>
      </c>
      <c r="D29" s="19">
        <v>148</v>
      </c>
      <c r="E29" s="14">
        <v>0.6712204007285975</v>
      </c>
      <c r="F29" s="20" t="s">
        <v>37</v>
      </c>
      <c r="G29" s="19">
        <v>2003</v>
      </c>
      <c r="H29" s="19">
        <v>1243</v>
      </c>
      <c r="I29" s="19">
        <v>181</v>
      </c>
      <c r="J29" s="14">
        <f t="shared" si="0"/>
        <v>0.7109335996005991</v>
      </c>
      <c r="K29" s="18" t="str">
        <f t="shared" si="1"/>
        <v>YES</v>
      </c>
    </row>
    <row r="30" spans="1:11" ht="12.75">
      <c r="A30" s="26" t="s">
        <v>24</v>
      </c>
      <c r="B30" s="19">
        <v>988</v>
      </c>
      <c r="C30" s="19">
        <v>663</v>
      </c>
      <c r="D30" s="19">
        <v>102</v>
      </c>
      <c r="E30" s="14">
        <v>0.7742914979757085</v>
      </c>
      <c r="F30" s="20" t="s">
        <v>37</v>
      </c>
      <c r="G30" s="19">
        <v>659</v>
      </c>
      <c r="H30" s="19">
        <v>406</v>
      </c>
      <c r="I30" s="19">
        <v>79</v>
      </c>
      <c r="J30" s="14">
        <f t="shared" si="0"/>
        <v>0.7359635811836115</v>
      </c>
      <c r="K30" s="18" t="str">
        <f t="shared" si="1"/>
        <v>YES</v>
      </c>
    </row>
    <row r="31" spans="1:11" ht="12.75">
      <c r="A31" s="26" t="s">
        <v>25</v>
      </c>
      <c r="B31" s="19">
        <v>4866</v>
      </c>
      <c r="C31" s="19">
        <v>2902</v>
      </c>
      <c r="D31" s="19">
        <v>357</v>
      </c>
      <c r="E31" s="14">
        <v>0.6697492807233868</v>
      </c>
      <c r="F31" s="20" t="s">
        <v>37</v>
      </c>
      <c r="G31" s="19">
        <v>4386</v>
      </c>
      <c r="H31" s="19">
        <v>2561</v>
      </c>
      <c r="I31" s="19">
        <v>363</v>
      </c>
      <c r="J31" s="14">
        <f t="shared" si="0"/>
        <v>0.6666666666666666</v>
      </c>
      <c r="K31" s="18" t="str">
        <f t="shared" si="1"/>
        <v>YES</v>
      </c>
    </row>
    <row r="32" spans="1:11" ht="12.75">
      <c r="A32" s="26" t="s">
        <v>26</v>
      </c>
      <c r="B32" s="25">
        <v>3343</v>
      </c>
      <c r="C32" s="25">
        <v>1929</v>
      </c>
      <c r="D32" s="25">
        <v>143</v>
      </c>
      <c r="E32" s="23">
        <v>0.6198025725396351</v>
      </c>
      <c r="F32" s="24" t="s">
        <v>36</v>
      </c>
      <c r="G32" s="19">
        <v>3778</v>
      </c>
      <c r="H32" s="19">
        <v>2480</v>
      </c>
      <c r="I32" s="19">
        <v>125</v>
      </c>
      <c r="J32" s="14">
        <f t="shared" si="0"/>
        <v>0.6895182636315511</v>
      </c>
      <c r="K32" s="18" t="str">
        <f t="shared" si="1"/>
        <v>YES</v>
      </c>
    </row>
    <row r="33" spans="1:11" s="17" customFormat="1" ht="12.75">
      <c r="A33" s="27" t="s">
        <v>27</v>
      </c>
      <c r="B33" s="19">
        <v>533</v>
      </c>
      <c r="C33" s="19">
        <v>336</v>
      </c>
      <c r="D33" s="19">
        <v>40</v>
      </c>
      <c r="E33" s="14">
        <v>0.7054409005628518</v>
      </c>
      <c r="F33" s="20" t="s">
        <v>37</v>
      </c>
      <c r="G33" s="25">
        <v>312</v>
      </c>
      <c r="H33" s="25">
        <v>164</v>
      </c>
      <c r="I33" s="25">
        <v>19</v>
      </c>
      <c r="J33" s="23">
        <f t="shared" si="0"/>
        <v>0.5865384615384616</v>
      </c>
      <c r="K33" s="22" t="str">
        <f t="shared" si="1"/>
        <v>NO</v>
      </c>
    </row>
    <row r="34" spans="1:11" s="17" customFormat="1" ht="12.75">
      <c r="A34" s="27" t="s">
        <v>28</v>
      </c>
      <c r="B34" s="25">
        <v>418</v>
      </c>
      <c r="C34" s="25">
        <v>199</v>
      </c>
      <c r="D34" s="25">
        <v>0</v>
      </c>
      <c r="E34" s="23">
        <v>0.47607655502392343</v>
      </c>
      <c r="F34" s="24" t="s">
        <v>36</v>
      </c>
      <c r="G34" s="25">
        <v>391</v>
      </c>
      <c r="H34" s="25">
        <v>173</v>
      </c>
      <c r="I34" s="25">
        <v>0</v>
      </c>
      <c r="J34" s="23">
        <f t="shared" si="0"/>
        <v>0.4424552429667519</v>
      </c>
      <c r="K34" s="22" t="str">
        <f t="shared" si="1"/>
        <v>NO</v>
      </c>
    </row>
    <row r="35" spans="1:11" ht="12.75">
      <c r="A35" s="26" t="s">
        <v>29</v>
      </c>
      <c r="B35" s="19">
        <v>1062</v>
      </c>
      <c r="C35" s="19">
        <v>765</v>
      </c>
      <c r="D35" s="19">
        <v>98</v>
      </c>
      <c r="E35" s="14">
        <v>0.812617702448211</v>
      </c>
      <c r="F35" s="20" t="s">
        <v>37</v>
      </c>
      <c r="G35" s="19">
        <v>1490</v>
      </c>
      <c r="H35" s="19">
        <v>1193</v>
      </c>
      <c r="I35" s="19">
        <v>147</v>
      </c>
      <c r="J35" s="14">
        <f t="shared" si="0"/>
        <v>0.8993288590604027</v>
      </c>
      <c r="K35" s="18" t="str">
        <f t="shared" si="1"/>
        <v>YES</v>
      </c>
    </row>
    <row r="36" spans="1:11" s="17" customFormat="1" ht="12.75">
      <c r="A36" s="21" t="s">
        <v>30</v>
      </c>
      <c r="B36" s="25">
        <v>333</v>
      </c>
      <c r="C36" s="25">
        <v>78</v>
      </c>
      <c r="D36" s="25">
        <v>39</v>
      </c>
      <c r="E36" s="23">
        <v>0.35135135135135137</v>
      </c>
      <c r="F36" s="24" t="s">
        <v>36</v>
      </c>
      <c r="G36" s="35" t="s">
        <v>47</v>
      </c>
      <c r="H36" s="35"/>
      <c r="I36" s="35"/>
      <c r="J36" s="23">
        <v>0</v>
      </c>
      <c r="K36" s="22" t="str">
        <f t="shared" si="1"/>
        <v>NO</v>
      </c>
    </row>
    <row r="37" spans="1:11" s="17" customFormat="1" ht="12.75">
      <c r="A37" s="21" t="s">
        <v>31</v>
      </c>
      <c r="B37" s="19">
        <v>127</v>
      </c>
      <c r="C37" s="19">
        <v>119</v>
      </c>
      <c r="D37" s="19">
        <v>0</v>
      </c>
      <c r="E37" s="14">
        <v>0.937007874015748</v>
      </c>
      <c r="F37" s="20" t="s">
        <v>37</v>
      </c>
      <c r="G37" s="19">
        <v>521</v>
      </c>
      <c r="H37" s="19">
        <v>376</v>
      </c>
      <c r="I37" s="19">
        <v>0</v>
      </c>
      <c r="J37" s="14">
        <f>SUM(H37:I37)/G37</f>
        <v>0.7216890595009597</v>
      </c>
      <c r="K37" s="18" t="str">
        <f t="shared" si="1"/>
        <v>YES</v>
      </c>
    </row>
    <row r="38" spans="1:11" ht="13.5" thickBot="1">
      <c r="A38" s="16"/>
      <c r="B38" s="15"/>
      <c r="C38" s="15"/>
      <c r="D38" s="15"/>
      <c r="E38" s="14"/>
      <c r="F38" s="15"/>
      <c r="G38" s="15"/>
      <c r="H38" s="15"/>
      <c r="I38" s="15"/>
      <c r="J38" s="14"/>
      <c r="K38" s="13"/>
    </row>
    <row r="39" spans="1:11" ht="14.25" thickBot="1" thickTop="1">
      <c r="A39" s="12" t="s">
        <v>34</v>
      </c>
      <c r="B39" s="10">
        <f>SUM(B6:B37)</f>
        <v>67382</v>
      </c>
      <c r="C39" s="10">
        <f>SUM(C6:C37)</f>
        <v>40577</v>
      </c>
      <c r="D39" s="10">
        <f>SUM(D6:D37)</f>
        <v>5415</v>
      </c>
      <c r="E39" s="9">
        <f>SUM(C39:D39)/B39</f>
        <v>0.6825561722715265</v>
      </c>
      <c r="F39" s="11" t="s">
        <v>37</v>
      </c>
      <c r="G39" s="10">
        <f>SUM(G6:G37)</f>
        <v>62861</v>
      </c>
      <c r="H39" s="10">
        <f>SUM(H6:H37)</f>
        <v>37258</v>
      </c>
      <c r="I39" s="10">
        <f>SUM(I6:I37)</f>
        <v>4997</v>
      </c>
      <c r="J39" s="9">
        <f>SUM(H39:I39)/G39</f>
        <v>0.6721973878875614</v>
      </c>
      <c r="K39" s="8" t="s">
        <v>37</v>
      </c>
    </row>
    <row r="40" spans="1:2" ht="12.75">
      <c r="A40" s="7"/>
      <c r="B40" s="6"/>
    </row>
    <row r="41" spans="1:10" s="3" customFormat="1" ht="12.75">
      <c r="A41" s="3" t="s">
        <v>33</v>
      </c>
      <c r="E41" s="5">
        <v>0.71</v>
      </c>
      <c r="G41" s="1"/>
      <c r="H41" s="1"/>
      <c r="J41" s="4">
        <v>0.71</v>
      </c>
    </row>
    <row r="42" ht="12.75">
      <c r="N42" s="2"/>
    </row>
  </sheetData>
  <sheetProtection/>
  <mergeCells count="6">
    <mergeCell ref="G36:I36"/>
    <mergeCell ref="B4:F4"/>
    <mergeCell ref="A4:A5"/>
    <mergeCell ref="G4:K4"/>
    <mergeCell ref="A1:K1"/>
    <mergeCell ref="A2:K2"/>
  </mergeCells>
  <printOptions/>
  <pageMargins left="0.25" right="0.25" top="0.5" bottom="0.25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 (WDA)</dc:creator>
  <cp:keywords/>
  <dc:description/>
  <cp:lastModifiedBy>Simmons, Kelly (WDA)</cp:lastModifiedBy>
  <cp:lastPrinted>2015-01-09T14:51:50Z</cp:lastPrinted>
  <dcterms:created xsi:type="dcterms:W3CDTF">2011-12-01T19:37:55Z</dcterms:created>
  <dcterms:modified xsi:type="dcterms:W3CDTF">2016-04-29T20:07:28Z</dcterms:modified>
  <cp:category/>
  <cp:version/>
  <cp:contentType/>
  <cp:contentStatus/>
</cp:coreProperties>
</file>