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9405" activeTab="0"/>
  </bookViews>
  <sheets>
    <sheet name="nontradbycollegeDB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<sst xmlns="http://schemas.openxmlformats.org/spreadsheetml/2006/main" count="51" uniqueCount="45">
  <si>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TOTAL</t>
  </si>
  <si>
    <t>Total</t>
  </si>
  <si>
    <t>M+W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</si>
  <si>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</si>
  <si>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</si>
  <si>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</si>
  <si>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</si>
  <si>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</si>
  <si>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</si>
  <si>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</si>
  <si>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</si>
  <si>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</si>
  <si>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</si>
  <si>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</si>
  <si>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</si>
  <si>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</si>
  <si>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</si>
  <si>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</si>
  <si>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</si>
  <si>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</si>
  <si>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</si>
  <si>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</si>
  <si>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</si>
  <si>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</si>
  <si>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</si>
  <si>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</si>
  <si>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</si>
  <si>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</si>
  <si>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</si>
  <si>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</si>
  <si>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</si>
  <si>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</si>
  <si>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</si>
  <si>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</si>
  <si>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</si>
  <si>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Performance</t>
  </si>
  <si>
    <t>Level</t>
  </si>
  <si>
    <t>EXPECTED LEVEL</t>
  </si>
  <si>
    <t>St Clair County</t>
  </si>
  <si>
    <t>Community College</t>
  </si>
  <si>
    <t>2012-13</t>
  </si>
  <si>
    <t xml:space="preserve">&gt; 90%  OF </t>
  </si>
  <si>
    <t>P.I.</t>
  </si>
  <si>
    <t>5P1:  NON-TRADITIONAL PARTICIPATION, 2013-14</t>
  </si>
  <si>
    <t>2013-14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</si>
</sst>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Continuous"/>
    </xf>
    <xf numFmtId="0" fontId="21" fillId="0" borderId="11" xfId="0" applyFont="1" applyFill="1" applyBorder="1" applyAlignment="1">
      <alignment horizontal="centerContinuous"/>
    </xf>
    <xf numFmtId="0" fontId="22" fillId="0" borderId="0" xfId="0" applyFont="1" applyAlignment="1">
      <alignment/>
    </xf>
    <xf numFmtId="0" fontId="43" fillId="0" borderId="0" xfId="0" applyFont="1" applyAlignment="1">
      <alignment/>
    </xf>
    <xf numFmtId="0" fontId="22" fillId="0" borderId="0" xfId="0" applyFont="1" applyBorder="1" applyAlignment="1">
      <alignment horizontal="centerContinuous"/>
    </xf>
    <xf numFmtId="0" fontId="43" fillId="0" borderId="0" xfId="0" applyFont="1" applyAlignment="1">
      <alignment horizontal="centerContinuous"/>
    </xf>
    <xf numFmtId="0" fontId="22" fillId="0" borderId="0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3" fontId="43" fillId="0" borderId="0" xfId="0" applyNumberFormat="1" applyFont="1" applyAlignment="1">
      <alignment/>
    </xf>
    <xf numFmtId="10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3" fontId="4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24" fillId="0" borderId="0" xfId="0" applyFont="1" applyAlignment="1">
      <alignment/>
    </xf>
    <xf numFmtId="49" fontId="43" fillId="0" borderId="0" xfId="0" applyNumberFormat="1" applyFont="1" applyAlignment="1">
      <alignment/>
    </xf>
    <xf numFmtId="0" fontId="22" fillId="33" borderId="14" xfId="0" applyFont="1" applyFill="1" applyBorder="1" applyAlignment="1">
      <alignment/>
    </xf>
    <xf numFmtId="3" fontId="22" fillId="33" borderId="14" xfId="0" applyNumberFormat="1" applyFont="1" applyFill="1" applyBorder="1" applyAlignment="1">
      <alignment/>
    </xf>
    <xf numFmtId="10" fontId="22" fillId="33" borderId="14" xfId="0" applyNumberFormat="1" applyFont="1" applyFill="1" applyBorder="1" applyAlignment="1">
      <alignment/>
    </xf>
    <xf numFmtId="3" fontId="22" fillId="33" borderId="15" xfId="0" applyNumberFormat="1" applyFont="1" applyFill="1" applyBorder="1" applyAlignment="1">
      <alignment/>
    </xf>
    <xf numFmtId="10" fontId="44" fillId="0" borderId="0" xfId="0" applyNumberFormat="1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3" fontId="44" fillId="0" borderId="12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12" xfId="0" applyNumberFormat="1" applyFont="1" applyBorder="1" applyAlignment="1">
      <alignment/>
    </xf>
    <xf numFmtId="49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2">
      <selection activeCell="I7" sqref="I7"/>
    </sheetView>
  </sheetViews>
  <sheetFormatPr defaultColWidth="9.140625" defaultRowHeight="15"/>
  <cols>
    <col min="1" max="1" width="18.140625" style="5" customWidth="1"/>
    <col min="2" max="2" width="9.140625" style="5" customWidth="1"/>
    <col min="3" max="3" width="9.28125" style="5" customWidth="1"/>
    <col min="4" max="4" width="12.421875" style="5" bestFit="1" customWidth="1"/>
    <col min="5" max="5" width="8.8515625" style="5" customWidth="1"/>
    <col min="6" max="8" width="9.140625" style="5" customWidth="1"/>
    <col min="9" max="9" width="10.8515625" style="5" customWidth="1"/>
    <col min="10" max="16384" width="9.140625" style="5" customWidth="1"/>
  </cols>
  <sheetData>
    <row r="1" ht="18">
      <c r="A1" s="1" t="s">
        <v>34</v>
      </c>
    </row>
    <row r="2" ht="18">
      <c r="A2" s="1" t="s">
        <v>43</v>
      </c>
    </row>
    <row r="3" ht="18">
      <c r="A3" s="1"/>
    </row>
    <row r="4" spans="1:9" ht="18">
      <c r="A4" s="1"/>
      <c r="B4" s="6" t="s">
        <v>40</v>
      </c>
      <c r="C4" s="7"/>
      <c r="D4" s="7"/>
      <c r="E4" s="7"/>
      <c r="F4" s="6" t="s">
        <v>44</v>
      </c>
      <c r="G4" s="7"/>
      <c r="H4" s="7"/>
      <c r="I4" s="7"/>
    </row>
    <row r="5" spans="4:9" ht="12.75">
      <c r="D5" s="8" t="s">
        <v>35</v>
      </c>
      <c r="E5" s="8" t="s">
        <v>41</v>
      </c>
      <c r="F5" s="9"/>
      <c r="H5" s="8" t="s">
        <v>35</v>
      </c>
      <c r="I5" s="8" t="s">
        <v>41</v>
      </c>
    </row>
    <row r="6" spans="1:9" ht="13.5" thickBot="1">
      <c r="A6" s="10" t="s">
        <v>39</v>
      </c>
      <c r="B6" s="2" t="s">
        <v>2</v>
      </c>
      <c r="C6" s="2" t="s">
        <v>1</v>
      </c>
      <c r="D6" s="11" t="s">
        <v>36</v>
      </c>
      <c r="E6" s="11" t="s">
        <v>42</v>
      </c>
      <c r="F6" s="3" t="s">
        <v>2</v>
      </c>
      <c r="G6" s="2" t="s">
        <v>1</v>
      </c>
      <c r="H6" s="11" t="s">
        <v>36</v>
      </c>
      <c r="I6" s="11" t="s">
        <v>42</v>
      </c>
    </row>
    <row r="7" spans="1:9" s="26" customFormat="1" ht="13.5" thickTop="1">
      <c r="A7" s="4" t="s">
        <v>3</v>
      </c>
      <c r="B7" s="27">
        <v>226</v>
      </c>
      <c r="C7" s="27">
        <v>1075</v>
      </c>
      <c r="D7" s="25">
        <f>+B7/C7</f>
        <v>0.2102325581395349</v>
      </c>
      <c r="E7" s="28" t="str">
        <f>IF(D7&gt;=21.33%,"YES","NO")</f>
        <v>NO</v>
      </c>
      <c r="F7" s="29">
        <v>202</v>
      </c>
      <c r="G7" s="27">
        <v>938</v>
      </c>
      <c r="H7" s="25">
        <f>+F7/G7</f>
        <v>0.21535181236673773</v>
      </c>
      <c r="I7" s="28" t="str">
        <f>IF(H7&gt;=21.6%,"YES","NO")</f>
        <v>NO</v>
      </c>
    </row>
    <row r="8" spans="1:9" ht="12.75">
      <c r="A8" s="12" t="s">
        <v>4</v>
      </c>
      <c r="B8" s="13">
        <v>216</v>
      </c>
      <c r="C8" s="13">
        <v>865</v>
      </c>
      <c r="D8" s="14">
        <f aca="true" t="shared" si="0" ref="D8:D38">+B8/C8</f>
        <v>0.24971098265895952</v>
      </c>
      <c r="E8" s="15" t="str">
        <f aca="true" t="shared" si="1" ref="E8:E38">IF(D8&gt;=21.33%,"YES","NO")</f>
        <v>YES</v>
      </c>
      <c r="F8" s="16">
        <v>295</v>
      </c>
      <c r="G8" s="13">
        <v>1150</v>
      </c>
      <c r="H8" s="14">
        <f aca="true" t="shared" si="2" ref="H8:H38">+F8/G8</f>
        <v>0.2565217391304348</v>
      </c>
      <c r="I8" s="15" t="str">
        <f aca="true" t="shared" si="3" ref="I8:I38">IF(H8&gt;=21.6%,"YES","NO")</f>
        <v>YES</v>
      </c>
    </row>
    <row r="9" spans="1:9" ht="12.75">
      <c r="A9" s="12" t="s">
        <v>5</v>
      </c>
      <c r="B9" s="13">
        <v>1840</v>
      </c>
      <c r="C9" s="13">
        <v>7551</v>
      </c>
      <c r="D9" s="14">
        <f t="shared" si="0"/>
        <v>0.24367633426036286</v>
      </c>
      <c r="E9" s="15" t="str">
        <f t="shared" si="1"/>
        <v>YES</v>
      </c>
      <c r="F9" s="16">
        <v>1655</v>
      </c>
      <c r="G9" s="13">
        <v>6737</v>
      </c>
      <c r="H9" s="14">
        <f t="shared" si="2"/>
        <v>0.24565830488347928</v>
      </c>
      <c r="I9" s="15" t="str">
        <f t="shared" si="3"/>
        <v>YES</v>
      </c>
    </row>
    <row r="10" spans="1:9" ht="12.75">
      <c r="A10" s="12" t="s">
        <v>6</v>
      </c>
      <c r="B10" s="13">
        <v>1316</v>
      </c>
      <c r="C10" s="13">
        <v>6015</v>
      </c>
      <c r="D10" s="14">
        <f t="shared" si="0"/>
        <v>0.21878636741479635</v>
      </c>
      <c r="E10" s="15" t="str">
        <f t="shared" si="1"/>
        <v>YES</v>
      </c>
      <c r="F10" s="16">
        <v>1533</v>
      </c>
      <c r="G10" s="13">
        <v>6878</v>
      </c>
      <c r="H10" s="14">
        <f t="shared" si="2"/>
        <v>0.22288455946496075</v>
      </c>
      <c r="I10" s="15" t="str">
        <f t="shared" si="3"/>
        <v>YES</v>
      </c>
    </row>
    <row r="11" spans="1:9" s="26" customFormat="1" ht="12.75">
      <c r="A11" s="4" t="s">
        <v>7</v>
      </c>
      <c r="B11" s="27">
        <v>53</v>
      </c>
      <c r="C11" s="27">
        <v>399</v>
      </c>
      <c r="D11" s="25">
        <f t="shared" si="0"/>
        <v>0.13283208020050125</v>
      </c>
      <c r="E11" s="28" t="str">
        <f t="shared" si="1"/>
        <v>NO</v>
      </c>
      <c r="F11" s="29">
        <v>33</v>
      </c>
      <c r="G11" s="27">
        <v>257</v>
      </c>
      <c r="H11" s="25">
        <f t="shared" si="2"/>
        <v>0.12840466926070038</v>
      </c>
      <c r="I11" s="28" t="str">
        <f t="shared" si="3"/>
        <v>NO</v>
      </c>
    </row>
    <row r="12" spans="1:9" s="26" customFormat="1" ht="12.75">
      <c r="A12" s="4" t="s">
        <v>8</v>
      </c>
      <c r="B12" s="27">
        <v>118</v>
      </c>
      <c r="C12" s="27">
        <v>675</v>
      </c>
      <c r="D12" s="25">
        <f t="shared" si="0"/>
        <v>0.1748148148148148</v>
      </c>
      <c r="E12" s="28" t="str">
        <f t="shared" si="1"/>
        <v>NO</v>
      </c>
      <c r="F12" s="29">
        <v>98</v>
      </c>
      <c r="G12" s="27">
        <v>495</v>
      </c>
      <c r="H12" s="25">
        <f t="shared" si="2"/>
        <v>0.19797979797979798</v>
      </c>
      <c r="I12" s="28" t="str">
        <f t="shared" si="3"/>
        <v>NO</v>
      </c>
    </row>
    <row r="13" spans="1:9" ht="12.75">
      <c r="A13" s="12" t="s">
        <v>9</v>
      </c>
      <c r="B13" s="13">
        <v>1583</v>
      </c>
      <c r="C13" s="13">
        <v>7236</v>
      </c>
      <c r="D13" s="14">
        <f t="shared" si="0"/>
        <v>0.218767274737424</v>
      </c>
      <c r="E13" s="15" t="str">
        <f t="shared" si="1"/>
        <v>YES</v>
      </c>
      <c r="F13" s="16">
        <v>1611</v>
      </c>
      <c r="G13" s="13">
        <v>6864</v>
      </c>
      <c r="H13" s="14">
        <f t="shared" si="2"/>
        <v>0.23470279720279721</v>
      </c>
      <c r="I13" s="15" t="str">
        <f t="shared" si="3"/>
        <v>YES</v>
      </c>
    </row>
    <row r="14" spans="1:9" ht="12.75">
      <c r="A14" s="12" t="s">
        <v>10</v>
      </c>
      <c r="B14" s="13">
        <v>2586</v>
      </c>
      <c r="C14" s="13">
        <v>8130</v>
      </c>
      <c r="D14" s="14">
        <f t="shared" si="0"/>
        <v>0.31808118081180814</v>
      </c>
      <c r="E14" s="15" t="str">
        <f t="shared" si="1"/>
        <v>YES</v>
      </c>
      <c r="F14" s="16">
        <v>2286</v>
      </c>
      <c r="G14" s="13">
        <v>7530</v>
      </c>
      <c r="H14" s="14">
        <f t="shared" si="2"/>
        <v>0.3035856573705179</v>
      </c>
      <c r="I14" s="15" t="str">
        <f t="shared" si="3"/>
        <v>YES</v>
      </c>
    </row>
    <row r="15" spans="1:9" ht="12.75">
      <c r="A15" s="12" t="s">
        <v>11</v>
      </c>
      <c r="B15" s="13">
        <v>701</v>
      </c>
      <c r="C15" s="13">
        <v>2410</v>
      </c>
      <c r="D15" s="14">
        <f t="shared" si="0"/>
        <v>0.29087136929460583</v>
      </c>
      <c r="E15" s="15" t="str">
        <f t="shared" si="1"/>
        <v>YES</v>
      </c>
      <c r="F15" s="16">
        <v>583</v>
      </c>
      <c r="G15" s="13">
        <v>1986</v>
      </c>
      <c r="H15" s="14">
        <f t="shared" si="2"/>
        <v>0.2935548841893253</v>
      </c>
      <c r="I15" s="15" t="str">
        <f t="shared" si="3"/>
        <v>YES</v>
      </c>
    </row>
    <row r="16" spans="1:9" ht="12.75">
      <c r="A16" s="12" t="s">
        <v>12</v>
      </c>
      <c r="B16" s="13">
        <v>1035</v>
      </c>
      <c r="C16" s="13">
        <v>4205</v>
      </c>
      <c r="D16" s="14">
        <f t="shared" si="0"/>
        <v>0.24613555291319858</v>
      </c>
      <c r="E16" s="15" t="str">
        <f t="shared" si="1"/>
        <v>YES</v>
      </c>
      <c r="F16" s="16">
        <v>814</v>
      </c>
      <c r="G16" s="13">
        <v>3173</v>
      </c>
      <c r="H16" s="14">
        <f t="shared" si="2"/>
        <v>0.25653955247399934</v>
      </c>
      <c r="I16" s="15" t="str">
        <f t="shared" si="3"/>
        <v>YES</v>
      </c>
    </row>
    <row r="17" spans="1:9" s="26" customFormat="1" ht="12.75">
      <c r="A17" s="4" t="s">
        <v>13</v>
      </c>
      <c r="B17" s="27">
        <v>1114</v>
      </c>
      <c r="C17" s="27">
        <v>5026</v>
      </c>
      <c r="D17" s="25">
        <f t="shared" si="0"/>
        <v>0.2216474333465977</v>
      </c>
      <c r="E17" s="28" t="str">
        <f t="shared" si="1"/>
        <v>YES</v>
      </c>
      <c r="F17" s="29">
        <v>939</v>
      </c>
      <c r="G17" s="27">
        <v>4466</v>
      </c>
      <c r="H17" s="25">
        <f t="shared" si="2"/>
        <v>0.21025526197939992</v>
      </c>
      <c r="I17" s="28" t="str">
        <f t="shared" si="3"/>
        <v>NO</v>
      </c>
    </row>
    <row r="18" spans="1:9" s="26" customFormat="1" ht="12.75">
      <c r="A18" s="4" t="s">
        <v>14</v>
      </c>
      <c r="B18" s="27">
        <v>127</v>
      </c>
      <c r="C18" s="27">
        <v>758</v>
      </c>
      <c r="D18" s="25">
        <f t="shared" si="0"/>
        <v>0.16754617414248021</v>
      </c>
      <c r="E18" s="28" t="str">
        <f t="shared" si="1"/>
        <v>NO</v>
      </c>
      <c r="F18" s="29">
        <v>135</v>
      </c>
      <c r="G18" s="27">
        <v>680</v>
      </c>
      <c r="H18" s="25">
        <f t="shared" si="2"/>
        <v>0.19852941176470587</v>
      </c>
      <c r="I18" s="28" t="str">
        <f t="shared" si="3"/>
        <v>NO</v>
      </c>
    </row>
    <row r="19" spans="1:9" ht="12.75">
      <c r="A19" s="12" t="s">
        <v>15</v>
      </c>
      <c r="B19" s="13">
        <v>345</v>
      </c>
      <c r="C19" s="13">
        <v>1298</v>
      </c>
      <c r="D19" s="14">
        <f t="shared" si="0"/>
        <v>0.2657935285053929</v>
      </c>
      <c r="E19" s="15" t="str">
        <f t="shared" si="1"/>
        <v>YES</v>
      </c>
      <c r="F19" s="16">
        <v>373</v>
      </c>
      <c r="G19" s="13">
        <v>1490</v>
      </c>
      <c r="H19" s="14">
        <f t="shared" si="2"/>
        <v>0.25033557046979865</v>
      </c>
      <c r="I19" s="15" t="str">
        <f t="shared" si="3"/>
        <v>YES</v>
      </c>
    </row>
    <row r="20" spans="1:9" s="19" customFormat="1" ht="12.75">
      <c r="A20" s="12" t="s">
        <v>16</v>
      </c>
      <c r="B20" s="17">
        <v>2070</v>
      </c>
      <c r="C20" s="17">
        <v>8169</v>
      </c>
      <c r="D20" s="14">
        <f t="shared" si="0"/>
        <v>0.2533969886154976</v>
      </c>
      <c r="E20" s="15" t="str">
        <f t="shared" si="1"/>
        <v>YES</v>
      </c>
      <c r="F20" s="18">
        <v>2086</v>
      </c>
      <c r="G20" s="17">
        <v>7932</v>
      </c>
      <c r="H20" s="14">
        <f t="shared" si="2"/>
        <v>0.26298537569339386</v>
      </c>
      <c r="I20" s="15" t="str">
        <f t="shared" si="3"/>
        <v>YES</v>
      </c>
    </row>
    <row r="21" spans="1:9" ht="12.75">
      <c r="A21" s="12" t="s">
        <v>17</v>
      </c>
      <c r="B21" s="13">
        <v>3528</v>
      </c>
      <c r="C21" s="13">
        <v>12142</v>
      </c>
      <c r="D21" s="14">
        <f t="shared" si="0"/>
        <v>0.290561686707297</v>
      </c>
      <c r="E21" s="15" t="str">
        <f t="shared" si="1"/>
        <v>YES</v>
      </c>
      <c r="F21" s="16">
        <v>3219</v>
      </c>
      <c r="G21" s="13">
        <v>11091</v>
      </c>
      <c r="H21" s="14">
        <f t="shared" si="2"/>
        <v>0.2902353259399513</v>
      </c>
      <c r="I21" s="15" t="str">
        <f t="shared" si="3"/>
        <v>YES</v>
      </c>
    </row>
    <row r="22" spans="1:9" s="26" customFormat="1" ht="12.75">
      <c r="A22" s="4" t="s">
        <v>18</v>
      </c>
      <c r="B22" s="27">
        <v>363</v>
      </c>
      <c r="C22" s="27">
        <v>1625</v>
      </c>
      <c r="D22" s="25">
        <f t="shared" si="0"/>
        <v>0.22338461538461538</v>
      </c>
      <c r="E22" s="28" t="str">
        <f t="shared" si="1"/>
        <v>YES</v>
      </c>
      <c r="F22" s="29">
        <v>265</v>
      </c>
      <c r="G22" s="27">
        <v>1249</v>
      </c>
      <c r="H22" s="25">
        <f t="shared" si="2"/>
        <v>0.2121697357886309</v>
      </c>
      <c r="I22" s="28" t="str">
        <f t="shared" si="3"/>
        <v>NO</v>
      </c>
    </row>
    <row r="23" spans="1:9" ht="12.75">
      <c r="A23" s="12" t="s">
        <v>19</v>
      </c>
      <c r="B23" s="13">
        <v>411</v>
      </c>
      <c r="C23" s="13">
        <v>1536</v>
      </c>
      <c r="D23" s="14">
        <f t="shared" si="0"/>
        <v>0.267578125</v>
      </c>
      <c r="E23" s="15" t="str">
        <f t="shared" si="1"/>
        <v>YES</v>
      </c>
      <c r="F23" s="16">
        <v>413</v>
      </c>
      <c r="G23" s="13">
        <v>1508</v>
      </c>
      <c r="H23" s="14">
        <f t="shared" si="2"/>
        <v>0.2738726790450928</v>
      </c>
      <c r="I23" s="15" t="str">
        <f t="shared" si="3"/>
        <v>YES</v>
      </c>
    </row>
    <row r="24" spans="1:9" s="19" customFormat="1" ht="12.75">
      <c r="A24" s="4" t="s">
        <v>20</v>
      </c>
      <c r="B24" s="30">
        <v>207</v>
      </c>
      <c r="C24" s="30">
        <v>1239</v>
      </c>
      <c r="D24" s="25">
        <f t="shared" si="0"/>
        <v>0.16707021791767554</v>
      </c>
      <c r="E24" s="28" t="str">
        <f t="shared" si="1"/>
        <v>NO</v>
      </c>
      <c r="F24" s="31">
        <v>172</v>
      </c>
      <c r="G24" s="30">
        <v>941</v>
      </c>
      <c r="H24" s="25">
        <f t="shared" si="2"/>
        <v>0.18278427205100956</v>
      </c>
      <c r="I24" s="28" t="str">
        <f t="shared" si="3"/>
        <v>NO</v>
      </c>
    </row>
    <row r="25" spans="1:9" s="26" customFormat="1" ht="12.75">
      <c r="A25" s="4" t="s">
        <v>21</v>
      </c>
      <c r="B25" s="27">
        <v>506</v>
      </c>
      <c r="C25" s="27">
        <v>2418</v>
      </c>
      <c r="D25" s="25">
        <f t="shared" si="0"/>
        <v>0.20926385442514475</v>
      </c>
      <c r="E25" s="28" t="str">
        <f t="shared" si="1"/>
        <v>NO</v>
      </c>
      <c r="F25" s="29">
        <v>279</v>
      </c>
      <c r="G25" s="27">
        <v>1435</v>
      </c>
      <c r="H25" s="25">
        <f t="shared" si="2"/>
        <v>0.19442508710801393</v>
      </c>
      <c r="I25" s="28" t="str">
        <f t="shared" si="3"/>
        <v>NO</v>
      </c>
    </row>
    <row r="26" spans="1:9" ht="12.75">
      <c r="A26" s="12" t="s">
        <v>22</v>
      </c>
      <c r="B26" s="13">
        <v>343</v>
      </c>
      <c r="C26" s="13">
        <v>1102</v>
      </c>
      <c r="D26" s="14">
        <f t="shared" si="0"/>
        <v>0.31125226860254085</v>
      </c>
      <c r="E26" s="15" t="str">
        <f t="shared" si="1"/>
        <v>YES</v>
      </c>
      <c r="F26" s="16">
        <v>265</v>
      </c>
      <c r="G26" s="13">
        <v>877</v>
      </c>
      <c r="H26" s="14">
        <f t="shared" si="2"/>
        <v>0.30216647662485746</v>
      </c>
      <c r="I26" s="15" t="str">
        <f t="shared" si="3"/>
        <v>YES</v>
      </c>
    </row>
    <row r="27" spans="1:9" ht="12.75">
      <c r="A27" s="12" t="s">
        <v>23</v>
      </c>
      <c r="B27" s="13">
        <v>502</v>
      </c>
      <c r="C27" s="13">
        <v>1733</v>
      </c>
      <c r="D27" s="14">
        <f t="shared" si="0"/>
        <v>0.2896710905943451</v>
      </c>
      <c r="E27" s="15" t="str">
        <f t="shared" si="1"/>
        <v>YES</v>
      </c>
      <c r="F27" s="16">
        <v>603</v>
      </c>
      <c r="G27" s="13">
        <v>2013</v>
      </c>
      <c r="H27" s="14">
        <f t="shared" si="2"/>
        <v>0.2995529061102832</v>
      </c>
      <c r="I27" s="15" t="str">
        <f t="shared" si="3"/>
        <v>YES</v>
      </c>
    </row>
    <row r="28" spans="1:9" s="19" customFormat="1" ht="12.75">
      <c r="A28" s="12" t="s">
        <v>24</v>
      </c>
      <c r="B28" s="17">
        <v>4656</v>
      </c>
      <c r="C28" s="17">
        <v>16781</v>
      </c>
      <c r="D28" s="14">
        <f t="shared" si="0"/>
        <v>0.2774566473988439</v>
      </c>
      <c r="E28" s="15" t="str">
        <f t="shared" si="1"/>
        <v>YES</v>
      </c>
      <c r="F28" s="18">
        <v>2997</v>
      </c>
      <c r="G28" s="17">
        <v>9578</v>
      </c>
      <c r="H28" s="14">
        <f t="shared" si="2"/>
        <v>0.3129045729797453</v>
      </c>
      <c r="I28" s="15" t="str">
        <f t="shared" si="3"/>
        <v>YES</v>
      </c>
    </row>
    <row r="29" spans="1:9" ht="12.75">
      <c r="A29" s="12" t="s">
        <v>38</v>
      </c>
      <c r="B29" s="13">
        <v>371</v>
      </c>
      <c r="C29" s="13">
        <v>1651</v>
      </c>
      <c r="D29" s="14">
        <f t="shared" si="0"/>
        <v>0.2247122955784373</v>
      </c>
      <c r="E29" s="15" t="str">
        <f t="shared" si="1"/>
        <v>YES</v>
      </c>
      <c r="F29" s="16">
        <v>325</v>
      </c>
      <c r="G29" s="13">
        <v>1409</v>
      </c>
      <c r="H29" s="14">
        <f t="shared" si="2"/>
        <v>0.23066004258339248</v>
      </c>
      <c r="I29" s="15" t="str">
        <f t="shared" si="3"/>
        <v>YES</v>
      </c>
    </row>
    <row r="30" spans="1:9" ht="12.75">
      <c r="A30" s="12" t="s">
        <v>25</v>
      </c>
      <c r="B30" s="13">
        <v>904</v>
      </c>
      <c r="C30" s="13">
        <v>3463</v>
      </c>
      <c r="D30" s="14">
        <f t="shared" si="0"/>
        <v>0.2610453364135143</v>
      </c>
      <c r="E30" s="15" t="str">
        <f t="shared" si="1"/>
        <v>YES</v>
      </c>
      <c r="F30" s="16">
        <v>903</v>
      </c>
      <c r="G30" s="13">
        <v>3238</v>
      </c>
      <c r="H30" s="14">
        <f t="shared" si="2"/>
        <v>0.278875849289685</v>
      </c>
      <c r="I30" s="15" t="str">
        <f t="shared" si="3"/>
        <v>YES</v>
      </c>
    </row>
    <row r="31" spans="1:9" ht="12.75">
      <c r="A31" s="12" t="s">
        <v>26</v>
      </c>
      <c r="B31" s="13">
        <v>204</v>
      </c>
      <c r="C31" s="13">
        <v>964</v>
      </c>
      <c r="D31" s="14">
        <f t="shared" si="0"/>
        <v>0.21161825726141079</v>
      </c>
      <c r="E31" s="15" t="str">
        <f t="shared" si="1"/>
        <v>NO</v>
      </c>
      <c r="F31" s="16">
        <v>280</v>
      </c>
      <c r="G31" s="13">
        <v>1084</v>
      </c>
      <c r="H31" s="14">
        <f t="shared" si="2"/>
        <v>0.25830258302583026</v>
      </c>
      <c r="I31" s="15" t="str">
        <f t="shared" si="3"/>
        <v>YES</v>
      </c>
    </row>
    <row r="32" spans="1:9" s="26" customFormat="1" ht="12.75">
      <c r="A32" s="4" t="s">
        <v>27</v>
      </c>
      <c r="B32" s="27">
        <v>1143</v>
      </c>
      <c r="C32" s="27">
        <v>6137</v>
      </c>
      <c r="D32" s="25">
        <f t="shared" si="0"/>
        <v>0.18624735212644614</v>
      </c>
      <c r="E32" s="28" t="str">
        <f t="shared" si="1"/>
        <v>NO</v>
      </c>
      <c r="F32" s="29">
        <v>1124</v>
      </c>
      <c r="G32" s="27">
        <v>6107</v>
      </c>
      <c r="H32" s="25">
        <f t="shared" si="2"/>
        <v>0.18405108891436056</v>
      </c>
      <c r="I32" s="28" t="str">
        <f t="shared" si="3"/>
        <v>NO</v>
      </c>
    </row>
    <row r="33" spans="1:9" ht="12.75">
      <c r="A33" s="12" t="s">
        <v>28</v>
      </c>
      <c r="B33" s="13">
        <v>2090</v>
      </c>
      <c r="C33" s="13">
        <v>6287</v>
      </c>
      <c r="D33" s="14">
        <f t="shared" si="0"/>
        <v>0.332432002544934</v>
      </c>
      <c r="E33" s="15" t="str">
        <f t="shared" si="1"/>
        <v>YES</v>
      </c>
      <c r="F33" s="16">
        <v>2014</v>
      </c>
      <c r="G33" s="13">
        <v>6151</v>
      </c>
      <c r="H33" s="14">
        <f t="shared" si="2"/>
        <v>0.3274264347260608</v>
      </c>
      <c r="I33" s="15" t="str">
        <f t="shared" si="3"/>
        <v>YES</v>
      </c>
    </row>
    <row r="34" spans="1:9" s="26" customFormat="1" ht="12.75">
      <c r="A34" s="4" t="s">
        <v>29</v>
      </c>
      <c r="B34" s="27">
        <v>68</v>
      </c>
      <c r="C34" s="27">
        <v>487</v>
      </c>
      <c r="D34" s="25">
        <f t="shared" si="0"/>
        <v>0.13963039014373715</v>
      </c>
      <c r="E34" s="28" t="str">
        <f t="shared" si="1"/>
        <v>NO</v>
      </c>
      <c r="F34" s="29">
        <v>55</v>
      </c>
      <c r="G34" s="27">
        <v>435</v>
      </c>
      <c r="H34" s="25">
        <f t="shared" si="2"/>
        <v>0.12643678160919541</v>
      </c>
      <c r="I34" s="28" t="str">
        <f t="shared" si="3"/>
        <v>NO</v>
      </c>
    </row>
    <row r="35" spans="1:9" ht="12.75">
      <c r="A35" s="12" t="s">
        <v>30</v>
      </c>
      <c r="B35" s="13">
        <v>132</v>
      </c>
      <c r="C35" s="13">
        <v>132</v>
      </c>
      <c r="D35" s="14">
        <f t="shared" si="0"/>
        <v>1</v>
      </c>
      <c r="E35" s="15" t="str">
        <f t="shared" si="1"/>
        <v>YES</v>
      </c>
      <c r="F35" s="16">
        <v>124</v>
      </c>
      <c r="G35" s="13">
        <v>382</v>
      </c>
      <c r="H35" s="14">
        <f t="shared" si="2"/>
        <v>0.32460732984293195</v>
      </c>
      <c r="I35" s="15" t="str">
        <f t="shared" si="3"/>
        <v>YES</v>
      </c>
    </row>
    <row r="36" spans="1:9" s="26" customFormat="1" ht="12.75">
      <c r="A36" s="4" t="s">
        <v>31</v>
      </c>
      <c r="B36" s="27">
        <v>168</v>
      </c>
      <c r="C36" s="27">
        <v>1280</v>
      </c>
      <c r="D36" s="25">
        <f t="shared" si="0"/>
        <v>0.13125</v>
      </c>
      <c r="E36" s="28" t="str">
        <f t="shared" si="1"/>
        <v>NO</v>
      </c>
      <c r="F36" s="29">
        <v>177</v>
      </c>
      <c r="G36" s="27">
        <v>1293</v>
      </c>
      <c r="H36" s="25">
        <f t="shared" si="2"/>
        <v>0.1368909512761021</v>
      </c>
      <c r="I36" s="28" t="str">
        <f t="shared" si="3"/>
        <v>NO</v>
      </c>
    </row>
    <row r="37" spans="1:9" s="26" customFormat="1" ht="12.75">
      <c r="A37" s="32" t="s">
        <v>32</v>
      </c>
      <c r="B37" s="27">
        <v>13</v>
      </c>
      <c r="C37" s="27">
        <v>105</v>
      </c>
      <c r="D37" s="25">
        <f t="shared" si="0"/>
        <v>0.12380952380952381</v>
      </c>
      <c r="E37" s="28" t="str">
        <f t="shared" si="1"/>
        <v>NO</v>
      </c>
      <c r="F37" s="29">
        <v>5</v>
      </c>
      <c r="G37" s="27">
        <v>94</v>
      </c>
      <c r="H37" s="25">
        <f t="shared" si="2"/>
        <v>0.05319148936170213</v>
      </c>
      <c r="I37" s="28" t="str">
        <f t="shared" si="3"/>
        <v>NO</v>
      </c>
    </row>
    <row r="38" spans="1:9" ht="12.75">
      <c r="A38" s="20" t="s">
        <v>33</v>
      </c>
      <c r="B38" s="13">
        <v>17</v>
      </c>
      <c r="C38" s="13">
        <v>88</v>
      </c>
      <c r="D38" s="14">
        <f t="shared" si="0"/>
        <v>0.19318181818181818</v>
      </c>
      <c r="E38" s="15" t="str">
        <f t="shared" si="1"/>
        <v>NO</v>
      </c>
      <c r="F38" s="16">
        <v>243</v>
      </c>
      <c r="G38" s="13">
        <v>805</v>
      </c>
      <c r="H38" s="14">
        <f t="shared" si="2"/>
        <v>0.3018633540372671</v>
      </c>
      <c r="I38" s="15" t="str">
        <f t="shared" si="3"/>
        <v>YES</v>
      </c>
    </row>
    <row r="39" ht="12.75">
      <c r="F39" s="9"/>
    </row>
    <row r="40" ht="13.5" thickBot="1">
      <c r="F40" s="9"/>
    </row>
    <row r="41" spans="1:9" ht="14.25" thickBot="1" thickTop="1">
      <c r="A41" s="21" t="s">
        <v>0</v>
      </c>
      <c r="B41" s="22">
        <f>SUM(B2:B38)</f>
        <v>28956</v>
      </c>
      <c r="C41" s="22">
        <f>SUM(C2:C38)</f>
        <v>112982</v>
      </c>
      <c r="D41" s="23">
        <f>+B41/C41</f>
        <v>0.25628861234532935</v>
      </c>
      <c r="E41" s="22"/>
      <c r="F41" s="24">
        <f>SUM(F2:F38)</f>
        <v>26106</v>
      </c>
      <c r="G41" s="22">
        <f>SUM(G2:G38)</f>
        <v>100266</v>
      </c>
      <c r="H41" s="23">
        <f>+F41/G41</f>
        <v>0.26036742265573576</v>
      </c>
      <c r="I41" s="15" t="str">
        <f>IF(H41&gt;=21.6%,"YES","NO")</f>
        <v>YES</v>
      </c>
    </row>
    <row r="42" ht="13.5" thickTop="1"/>
    <row r="43" spans="1:8" s="26" customFormat="1" ht="12.75">
      <c r="A43" s="4" t="s">
        <v>37</v>
      </c>
      <c r="D43" s="25">
        <v>0.237</v>
      </c>
      <c r="H43" s="25">
        <v>0.24</v>
      </c>
    </row>
  </sheetData>
  <sheetProtection/>
  <printOptions/>
  <pageMargins left="0.45" right="0.2" top="0.5" bottom="0" header="0.3" footer="0.0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Burke, Rhonda (WDA)</cp:lastModifiedBy>
  <cp:lastPrinted>2013-12-02T14:21:05Z</cp:lastPrinted>
  <dcterms:created xsi:type="dcterms:W3CDTF">2011-10-13T14:09:16Z</dcterms:created>
  <dcterms:modified xsi:type="dcterms:W3CDTF">2015-01-09T19:22:02Z</dcterms:modified>
  <cp:category/>
  <cp:version/>
  <cp:contentType/>
  <cp:contentStatus/>
</cp:coreProperties>
</file>