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35" windowHeight="5415" activeTab="0"/>
  </bookViews>
  <sheets>
    <sheet name="summary_Dec1" sheetId="1" r:id="rId1"/>
  </sheets>
  <definedNames/>
  <calcPr fullCalcOnLoad="1"/>
</workbook>
</file>

<file path=xl/sharedStrings.xml><?xml version="1.0" encoding="utf-8"?>
<sst xmlns="http://schemas.openxmlformats.org/spreadsheetml/2006/main" count="132" uniqueCount="55">
  <si>
    <t>Alpena</t>
  </si>
  <si>
    <t xml:space="preserve">Bay De Noc </t>
  </si>
  <si>
    <t xml:space="preserve">Mott </t>
  </si>
  <si>
    <t xml:space="preserve">Delta </t>
  </si>
  <si>
    <t>Glen Oaks</t>
  </si>
  <si>
    <t xml:space="preserve">Gogebic </t>
  </si>
  <si>
    <t xml:space="preserve">Grand Rapids </t>
  </si>
  <si>
    <t xml:space="preserve">Henry Ford </t>
  </si>
  <si>
    <t xml:space="preserve">Jackson </t>
  </si>
  <si>
    <t xml:space="preserve">Kalamazoo Valley </t>
  </si>
  <si>
    <t xml:space="preserve">Kellogg </t>
  </si>
  <si>
    <t xml:space="preserve">Kirtland </t>
  </si>
  <si>
    <t xml:space="preserve">Lake Michigan </t>
  </si>
  <si>
    <t xml:space="preserve">Lansing </t>
  </si>
  <si>
    <t xml:space="preserve">Macomb </t>
  </si>
  <si>
    <t xml:space="preserve">Mid Michigan </t>
  </si>
  <si>
    <t xml:space="preserve">Monroe County </t>
  </si>
  <si>
    <t xml:space="preserve">Montcalm </t>
  </si>
  <si>
    <t xml:space="preserve">Muskegon </t>
  </si>
  <si>
    <t xml:space="preserve">North Central Michigan </t>
  </si>
  <si>
    <t>Northwestern Michigan</t>
  </si>
  <si>
    <t xml:space="preserve">Oakland </t>
  </si>
  <si>
    <t xml:space="preserve">St. Clair County </t>
  </si>
  <si>
    <t>Schoolcraft</t>
  </si>
  <si>
    <t xml:space="preserve">Southwestern Michigan </t>
  </si>
  <si>
    <t>Washtenaw</t>
  </si>
  <si>
    <t xml:space="preserve">Wayne County </t>
  </si>
  <si>
    <t xml:space="preserve">West Shore </t>
  </si>
  <si>
    <t>Bay Mills</t>
  </si>
  <si>
    <t>Ferris</t>
  </si>
  <si>
    <t>Northern Michigan</t>
  </si>
  <si>
    <t>LSSU</t>
  </si>
  <si>
    <t>MICHIGAN COMMUNITY COLLEGES</t>
  </si>
  <si>
    <t>3P1:  EDUCATION RETENTION AND TRANSFER</t>
  </si>
  <si>
    <t>Community College</t>
  </si>
  <si>
    <t>Perf. Level</t>
  </si>
  <si>
    <t>Expected Performance Level</t>
  </si>
  <si>
    <t>TOTAL</t>
  </si>
  <si>
    <t>did not earn an award in</t>
  </si>
  <si>
    <t>Met, Exceeded, or</t>
  </si>
  <si>
    <t>of Expected</t>
  </si>
  <si>
    <t>Level</t>
  </si>
  <si>
    <t>Transferred</t>
  </si>
  <si>
    <t>During</t>
  </si>
  <si>
    <t>Remained</t>
  </si>
  <si>
    <t>Enrolled</t>
  </si>
  <si>
    <t>Came within 90% (63.90%)</t>
  </si>
  <si>
    <t xml:space="preserve">Enrolled in 2011-12 and </t>
  </si>
  <si>
    <t>2012-13</t>
  </si>
  <si>
    <t>in 2011-12</t>
  </si>
  <si>
    <t xml:space="preserve">Enrolled in 2012-13 and </t>
  </si>
  <si>
    <t>in 2012-13</t>
  </si>
  <si>
    <t>2013-14</t>
  </si>
  <si>
    <t>No</t>
  </si>
  <si>
    <t>Yes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</si>
</sst>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Helv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/>
      <top style="double"/>
      <bottom style="double"/>
    </border>
    <border>
      <left style="medium"/>
      <right/>
      <top style="double"/>
      <bottom style="double"/>
    </border>
    <border>
      <left style="medium"/>
      <right/>
      <top style="double"/>
      <bottom/>
    </border>
    <border>
      <left/>
      <right/>
      <top/>
      <bottom style="double"/>
    </border>
    <border>
      <left style="medium"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4" fillId="0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10" fontId="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G2">
      <selection activeCell="J4" sqref="J4"/>
    </sheetView>
  </sheetViews>
  <sheetFormatPr defaultColWidth="9.140625" defaultRowHeight="12.75"/>
  <cols>
    <col min="1" max="1" width="22.140625" style="27" customWidth="1"/>
    <col min="2" max="2" width="27.00390625" style="27" customWidth="1"/>
    <col min="3" max="3" width="15.421875" style="27" customWidth="1"/>
    <col min="4" max="4" width="17.00390625" style="27" customWidth="1"/>
    <col min="5" max="5" width="11.140625" style="27" customWidth="1"/>
    <col min="6" max="6" width="31.28125" style="27" customWidth="1"/>
    <col min="7" max="7" width="21.57421875" style="27" customWidth="1"/>
    <col min="8" max="8" width="29.57421875" style="27" customWidth="1"/>
    <col min="9" max="9" width="17.57421875" style="27" customWidth="1"/>
    <col min="10" max="10" width="18.00390625" style="27" customWidth="1"/>
    <col min="11" max="11" width="12.28125" style="27" customWidth="1"/>
    <col min="12" max="12" width="20.421875" style="27" customWidth="1"/>
    <col min="13" max="16384" width="9.140625" style="27" customWidth="1"/>
  </cols>
  <sheetData>
    <row r="1" spans="1:2" ht="18">
      <c r="A1" s="25" t="s">
        <v>32</v>
      </c>
      <c r="B1" s="26"/>
    </row>
    <row r="2" spans="1:11" ht="18">
      <c r="A2" s="25" t="s">
        <v>33</v>
      </c>
      <c r="B2" s="26"/>
      <c r="K2" s="46"/>
    </row>
    <row r="3" spans="1:6" ht="15.75">
      <c r="A3" s="28"/>
      <c r="B3" s="29"/>
      <c r="C3" s="30"/>
      <c r="D3" s="30"/>
      <c r="E3" s="30"/>
      <c r="F3" s="31" t="s">
        <v>39</v>
      </c>
    </row>
    <row r="4" spans="1:12" ht="15.75">
      <c r="A4" s="28"/>
      <c r="B4" s="32" t="s">
        <v>47</v>
      </c>
      <c r="C4" s="31" t="s">
        <v>44</v>
      </c>
      <c r="D4" s="31" t="s">
        <v>42</v>
      </c>
      <c r="F4" s="31" t="s">
        <v>46</v>
      </c>
      <c r="H4" s="32" t="s">
        <v>50</v>
      </c>
      <c r="I4" s="31" t="s">
        <v>44</v>
      </c>
      <c r="J4" s="31" t="s">
        <v>42</v>
      </c>
      <c r="L4" s="31" t="s">
        <v>46</v>
      </c>
    </row>
    <row r="5" spans="1:12" ht="15.75">
      <c r="A5" s="28"/>
      <c r="B5" s="32" t="s">
        <v>38</v>
      </c>
      <c r="C5" s="31" t="s">
        <v>45</v>
      </c>
      <c r="D5" s="31" t="s">
        <v>43</v>
      </c>
      <c r="F5" s="33" t="s">
        <v>40</v>
      </c>
      <c r="H5" s="32" t="s">
        <v>38</v>
      </c>
      <c r="I5" s="31" t="s">
        <v>45</v>
      </c>
      <c r="J5" s="31" t="s">
        <v>43</v>
      </c>
      <c r="L5" s="33" t="s">
        <v>40</v>
      </c>
    </row>
    <row r="6" spans="1:14" s="37" customFormat="1" ht="13.5" thickBot="1">
      <c r="A6" s="34" t="s">
        <v>34</v>
      </c>
      <c r="B6" s="35" t="s">
        <v>49</v>
      </c>
      <c r="C6" s="36" t="s">
        <v>48</v>
      </c>
      <c r="D6" s="36" t="s">
        <v>48</v>
      </c>
      <c r="E6" s="36" t="s">
        <v>35</v>
      </c>
      <c r="F6" s="36" t="s">
        <v>41</v>
      </c>
      <c r="G6" s="34" t="s">
        <v>34</v>
      </c>
      <c r="H6" s="35" t="s">
        <v>51</v>
      </c>
      <c r="I6" s="36" t="s">
        <v>52</v>
      </c>
      <c r="J6" s="36" t="s">
        <v>52</v>
      </c>
      <c r="K6" s="36" t="s">
        <v>35</v>
      </c>
      <c r="L6" s="36" t="s">
        <v>41</v>
      </c>
      <c r="M6" s="27"/>
      <c r="N6" s="27"/>
    </row>
    <row r="7" spans="1:14" s="38" customFormat="1" ht="13.5" thickTop="1">
      <c r="A7" s="2" t="s">
        <v>0</v>
      </c>
      <c r="B7" s="3">
        <v>434</v>
      </c>
      <c r="C7" s="4">
        <v>182</v>
      </c>
      <c r="D7" s="4">
        <v>66</v>
      </c>
      <c r="E7" s="5">
        <f aca="true" t="shared" si="0" ref="E7:E38">SUM(C7:D7)/B7</f>
        <v>0.5714285714285714</v>
      </c>
      <c r="F7" s="6" t="str">
        <f>+IF(E7&gt;63.9%,"Yes","No")</f>
        <v>No</v>
      </c>
      <c r="G7" s="2" t="s">
        <v>0</v>
      </c>
      <c r="H7" s="23">
        <v>458</v>
      </c>
      <c r="I7" s="4">
        <v>244</v>
      </c>
      <c r="J7" s="4">
        <v>47</v>
      </c>
      <c r="K7" s="5">
        <v>0.6353711790393013</v>
      </c>
      <c r="L7" s="15" t="s">
        <v>53</v>
      </c>
      <c r="M7" s="27"/>
      <c r="N7" s="27"/>
    </row>
    <row r="8" spans="1:12" ht="12.75">
      <c r="A8" s="1" t="s">
        <v>1</v>
      </c>
      <c r="B8" s="7">
        <v>1321</v>
      </c>
      <c r="C8" s="8">
        <v>904</v>
      </c>
      <c r="D8" s="8">
        <v>85</v>
      </c>
      <c r="E8" s="9">
        <f t="shared" si="0"/>
        <v>0.7486752460257381</v>
      </c>
      <c r="F8" s="10" t="str">
        <f aca="true" t="shared" si="1" ref="F8:F38">+IF(E8&gt;63.9%,"Yes","No")</f>
        <v>Yes</v>
      </c>
      <c r="G8" s="1" t="s">
        <v>1</v>
      </c>
      <c r="H8" s="24">
        <v>1090</v>
      </c>
      <c r="I8" s="16">
        <v>749</v>
      </c>
      <c r="J8" s="16">
        <v>85</v>
      </c>
      <c r="K8" s="9">
        <v>0.7651376146788991</v>
      </c>
      <c r="L8" s="17" t="s">
        <v>54</v>
      </c>
    </row>
    <row r="9" spans="1:12" ht="12.75">
      <c r="A9" s="1" t="s">
        <v>2</v>
      </c>
      <c r="B9" s="7">
        <v>6524</v>
      </c>
      <c r="C9" s="8">
        <v>3795</v>
      </c>
      <c r="D9" s="8">
        <v>676</v>
      </c>
      <c r="E9" s="9">
        <f t="shared" si="0"/>
        <v>0.6853157572041693</v>
      </c>
      <c r="F9" s="10" t="str">
        <f t="shared" si="1"/>
        <v>Yes</v>
      </c>
      <c r="G9" s="1" t="s">
        <v>2</v>
      </c>
      <c r="H9" s="7">
        <v>6078</v>
      </c>
      <c r="I9" s="8">
        <v>3697</v>
      </c>
      <c r="J9" s="8">
        <v>588</v>
      </c>
      <c r="K9" s="9">
        <v>0.705001645278052</v>
      </c>
      <c r="L9" s="17" t="s">
        <v>54</v>
      </c>
    </row>
    <row r="10" spans="1:14" s="38" customFormat="1" ht="12.75">
      <c r="A10" s="2" t="s">
        <v>3</v>
      </c>
      <c r="B10" s="3">
        <v>3822</v>
      </c>
      <c r="C10" s="4">
        <v>1166</v>
      </c>
      <c r="D10" s="4">
        <v>278</v>
      </c>
      <c r="E10" s="5">
        <f t="shared" si="0"/>
        <v>0.37781266352694926</v>
      </c>
      <c r="F10" s="6" t="str">
        <f t="shared" si="1"/>
        <v>No</v>
      </c>
      <c r="G10" s="2" t="s">
        <v>3</v>
      </c>
      <c r="H10" s="24">
        <v>3146</v>
      </c>
      <c r="I10" s="16">
        <v>997</v>
      </c>
      <c r="J10" s="16">
        <v>258</v>
      </c>
      <c r="K10" s="5">
        <v>0.3989192625556262</v>
      </c>
      <c r="L10" s="15" t="s">
        <v>53</v>
      </c>
      <c r="M10" s="27"/>
      <c r="N10" s="27"/>
    </row>
    <row r="11" spans="1:14" s="38" customFormat="1" ht="12.75">
      <c r="A11" s="2" t="s">
        <v>4</v>
      </c>
      <c r="B11" s="3">
        <v>541</v>
      </c>
      <c r="C11" s="4">
        <v>209</v>
      </c>
      <c r="D11" s="4">
        <v>46</v>
      </c>
      <c r="E11" s="5">
        <f t="shared" si="0"/>
        <v>0.4713493530499076</v>
      </c>
      <c r="F11" s="6" t="str">
        <f t="shared" si="1"/>
        <v>No</v>
      </c>
      <c r="G11" s="2" t="s">
        <v>4</v>
      </c>
      <c r="H11" s="24">
        <v>205</v>
      </c>
      <c r="I11" s="16">
        <v>108</v>
      </c>
      <c r="J11" s="16">
        <v>10</v>
      </c>
      <c r="K11" s="5">
        <v>0.5756097560975609</v>
      </c>
      <c r="L11" s="15" t="s">
        <v>53</v>
      </c>
      <c r="M11" s="27"/>
      <c r="N11" s="27"/>
    </row>
    <row r="12" spans="1:12" ht="12.75">
      <c r="A12" s="1" t="s">
        <v>5</v>
      </c>
      <c r="B12" s="7">
        <v>577</v>
      </c>
      <c r="C12" s="8">
        <v>378</v>
      </c>
      <c r="D12" s="8">
        <v>50</v>
      </c>
      <c r="E12" s="9">
        <f t="shared" si="0"/>
        <v>0.7417677642980935</v>
      </c>
      <c r="F12" s="10" t="str">
        <f t="shared" si="1"/>
        <v>Yes</v>
      </c>
      <c r="G12" s="1" t="s">
        <v>5</v>
      </c>
      <c r="H12" s="7">
        <v>323</v>
      </c>
      <c r="I12" s="8">
        <v>160</v>
      </c>
      <c r="J12" s="8">
        <v>31</v>
      </c>
      <c r="K12" s="5">
        <v>0.5913312693498453</v>
      </c>
      <c r="L12" s="15" t="s">
        <v>53</v>
      </c>
    </row>
    <row r="13" spans="1:12" ht="12.75">
      <c r="A13" s="1" t="s">
        <v>6</v>
      </c>
      <c r="B13" s="7">
        <v>6479</v>
      </c>
      <c r="C13" s="8">
        <v>4439</v>
      </c>
      <c r="D13" s="8">
        <v>530</v>
      </c>
      <c r="E13" s="9">
        <f t="shared" si="0"/>
        <v>0.7669393424911252</v>
      </c>
      <c r="F13" s="10" t="str">
        <f t="shared" si="1"/>
        <v>Yes</v>
      </c>
      <c r="G13" s="1" t="s">
        <v>6</v>
      </c>
      <c r="H13" s="7">
        <v>5421</v>
      </c>
      <c r="I13" s="8">
        <v>3790</v>
      </c>
      <c r="J13" s="8">
        <v>352</v>
      </c>
      <c r="K13" s="9">
        <v>0.7640656705404907</v>
      </c>
      <c r="L13" s="17" t="s">
        <v>54</v>
      </c>
    </row>
    <row r="14" spans="1:12" ht="12.75">
      <c r="A14" s="1" t="s">
        <v>7</v>
      </c>
      <c r="B14" s="7">
        <v>5100</v>
      </c>
      <c r="C14" s="8">
        <v>3389</v>
      </c>
      <c r="D14" s="8">
        <v>159</v>
      </c>
      <c r="E14" s="9">
        <f t="shared" si="0"/>
        <v>0.6956862745098039</v>
      </c>
      <c r="F14" s="10" t="str">
        <f t="shared" si="1"/>
        <v>Yes</v>
      </c>
      <c r="G14" s="1" t="s">
        <v>7</v>
      </c>
      <c r="H14" s="7">
        <v>5109</v>
      </c>
      <c r="I14" s="8">
        <v>3492</v>
      </c>
      <c r="J14" s="8">
        <v>553</v>
      </c>
      <c r="K14" s="9">
        <v>0.7917400665492269</v>
      </c>
      <c r="L14" s="17" t="s">
        <v>54</v>
      </c>
    </row>
    <row r="15" spans="1:12" ht="12.75">
      <c r="A15" s="1" t="s">
        <v>8</v>
      </c>
      <c r="B15" s="7">
        <v>3112</v>
      </c>
      <c r="C15" s="8">
        <v>1845</v>
      </c>
      <c r="D15" s="8">
        <v>360</v>
      </c>
      <c r="E15" s="9">
        <f t="shared" si="0"/>
        <v>0.708547557840617</v>
      </c>
      <c r="F15" s="10" t="str">
        <f t="shared" si="1"/>
        <v>Yes</v>
      </c>
      <c r="G15" s="1" t="s">
        <v>8</v>
      </c>
      <c r="H15" s="7">
        <v>2726</v>
      </c>
      <c r="I15" s="8">
        <v>1562</v>
      </c>
      <c r="J15" s="8">
        <v>331</v>
      </c>
      <c r="K15" s="9">
        <v>0.694424064563463</v>
      </c>
      <c r="L15" s="17" t="s">
        <v>54</v>
      </c>
    </row>
    <row r="16" spans="1:12" ht="12.75">
      <c r="A16" s="1" t="s">
        <v>9</v>
      </c>
      <c r="B16" s="7">
        <v>1172</v>
      </c>
      <c r="C16" s="8">
        <v>1078</v>
      </c>
      <c r="D16" s="8">
        <v>27</v>
      </c>
      <c r="E16" s="9">
        <f t="shared" si="0"/>
        <v>0.9428327645051194</v>
      </c>
      <c r="F16" s="10" t="str">
        <f t="shared" si="1"/>
        <v>Yes</v>
      </c>
      <c r="G16" s="1" t="s">
        <v>9</v>
      </c>
      <c r="H16" s="7">
        <v>2004</v>
      </c>
      <c r="I16" s="8">
        <v>1218</v>
      </c>
      <c r="J16" s="8">
        <v>180</v>
      </c>
      <c r="K16" s="9">
        <v>0.6976047904191617</v>
      </c>
      <c r="L16" s="17" t="s">
        <v>54</v>
      </c>
    </row>
    <row r="17" spans="1:12" ht="12.75">
      <c r="A17" s="1" t="s">
        <v>10</v>
      </c>
      <c r="B17" s="7">
        <v>2456</v>
      </c>
      <c r="C17" s="8">
        <v>1247</v>
      </c>
      <c r="D17" s="8">
        <v>363</v>
      </c>
      <c r="E17" s="9">
        <f t="shared" si="0"/>
        <v>0.6555374592833876</v>
      </c>
      <c r="F17" s="10" t="str">
        <f t="shared" si="1"/>
        <v>Yes</v>
      </c>
      <c r="G17" s="1" t="s">
        <v>10</v>
      </c>
      <c r="H17" s="7">
        <v>2364</v>
      </c>
      <c r="I17" s="8">
        <v>1166</v>
      </c>
      <c r="J17" s="8">
        <v>353</v>
      </c>
      <c r="K17" s="9">
        <v>0.6425549915397631</v>
      </c>
      <c r="L17" s="17" t="s">
        <v>54</v>
      </c>
    </row>
    <row r="18" spans="1:12" ht="12.75">
      <c r="A18" s="1" t="s">
        <v>11</v>
      </c>
      <c r="B18" s="7">
        <v>772</v>
      </c>
      <c r="C18" s="8">
        <v>454</v>
      </c>
      <c r="D18" s="8">
        <v>87</v>
      </c>
      <c r="E18" s="9">
        <f t="shared" si="0"/>
        <v>0.7007772020725389</v>
      </c>
      <c r="F18" s="10" t="str">
        <f t="shared" si="1"/>
        <v>Yes</v>
      </c>
      <c r="G18" s="1" t="s">
        <v>11</v>
      </c>
      <c r="H18" s="7">
        <v>880</v>
      </c>
      <c r="I18" s="8">
        <v>463</v>
      </c>
      <c r="J18" s="8">
        <v>101</v>
      </c>
      <c r="K18" s="9">
        <v>0.6409090909090909</v>
      </c>
      <c r="L18" s="17" t="s">
        <v>54</v>
      </c>
    </row>
    <row r="19" spans="1:12" ht="12.75">
      <c r="A19" s="1" t="s">
        <v>12</v>
      </c>
      <c r="B19" s="7">
        <v>997</v>
      </c>
      <c r="C19" s="8">
        <v>578</v>
      </c>
      <c r="D19" s="8">
        <v>119</v>
      </c>
      <c r="E19" s="9">
        <f t="shared" si="0"/>
        <v>0.6990972918756269</v>
      </c>
      <c r="F19" s="10" t="str">
        <f t="shared" si="1"/>
        <v>Yes</v>
      </c>
      <c r="G19" s="1" t="s">
        <v>12</v>
      </c>
      <c r="H19" s="7">
        <v>1307</v>
      </c>
      <c r="I19" s="8">
        <v>775</v>
      </c>
      <c r="J19" s="8">
        <v>86</v>
      </c>
      <c r="K19" s="9">
        <v>0.65876052027544</v>
      </c>
      <c r="L19" s="17" t="s">
        <v>54</v>
      </c>
    </row>
    <row r="20" spans="1:12" ht="12.75">
      <c r="A20" s="1" t="s">
        <v>13</v>
      </c>
      <c r="B20" s="7">
        <v>4122</v>
      </c>
      <c r="C20" s="8">
        <v>2498</v>
      </c>
      <c r="D20" s="8">
        <v>429</v>
      </c>
      <c r="E20" s="9">
        <f t="shared" si="0"/>
        <v>0.7100921882581271</v>
      </c>
      <c r="F20" s="10" t="str">
        <f t="shared" si="1"/>
        <v>Yes</v>
      </c>
      <c r="G20" s="1" t="s">
        <v>13</v>
      </c>
      <c r="H20" s="7">
        <v>3640</v>
      </c>
      <c r="I20" s="8">
        <v>2232</v>
      </c>
      <c r="J20" s="8">
        <v>391</v>
      </c>
      <c r="K20" s="9">
        <v>0.7206043956043956</v>
      </c>
      <c r="L20" s="17" t="s">
        <v>54</v>
      </c>
    </row>
    <row r="21" spans="1:12" ht="12.75">
      <c r="A21" s="1" t="s">
        <v>14</v>
      </c>
      <c r="B21" s="7">
        <v>5212</v>
      </c>
      <c r="C21" s="8">
        <v>3654</v>
      </c>
      <c r="D21" s="8">
        <v>566</v>
      </c>
      <c r="E21" s="9">
        <f t="shared" si="0"/>
        <v>0.8096699923254029</v>
      </c>
      <c r="F21" s="10" t="str">
        <f t="shared" si="1"/>
        <v>Yes</v>
      </c>
      <c r="G21" s="1" t="s">
        <v>14</v>
      </c>
      <c r="H21" s="7">
        <v>4824</v>
      </c>
      <c r="I21" s="8">
        <v>3357</v>
      </c>
      <c r="J21" s="8">
        <v>551</v>
      </c>
      <c r="K21" s="9">
        <v>0.8101160862354893</v>
      </c>
      <c r="L21" s="17" t="s">
        <v>54</v>
      </c>
    </row>
    <row r="22" spans="1:12" ht="12.75">
      <c r="A22" s="1" t="s">
        <v>15</v>
      </c>
      <c r="B22" s="7">
        <v>1108</v>
      </c>
      <c r="C22" s="8">
        <v>610</v>
      </c>
      <c r="D22" s="8">
        <v>101</v>
      </c>
      <c r="E22" s="9">
        <f t="shared" si="0"/>
        <v>0.6416967509025271</v>
      </c>
      <c r="F22" s="10" t="str">
        <f t="shared" si="1"/>
        <v>Yes</v>
      </c>
      <c r="G22" s="1" t="s">
        <v>15</v>
      </c>
      <c r="H22" s="7">
        <v>833</v>
      </c>
      <c r="I22" s="8">
        <v>488</v>
      </c>
      <c r="J22" s="8">
        <v>55</v>
      </c>
      <c r="K22" s="9">
        <v>0.6518607442977191</v>
      </c>
      <c r="L22" s="17" t="s">
        <v>54</v>
      </c>
    </row>
    <row r="23" spans="1:12" ht="12.75">
      <c r="A23" s="1" t="s">
        <v>16</v>
      </c>
      <c r="B23" s="7">
        <v>681</v>
      </c>
      <c r="C23" s="8">
        <v>421</v>
      </c>
      <c r="D23" s="8">
        <v>71</v>
      </c>
      <c r="E23" s="9">
        <f t="shared" si="0"/>
        <v>0.7224669603524229</v>
      </c>
      <c r="F23" s="10" t="str">
        <f t="shared" si="1"/>
        <v>Yes</v>
      </c>
      <c r="G23" s="1" t="s">
        <v>16</v>
      </c>
      <c r="H23" s="7">
        <v>864</v>
      </c>
      <c r="I23" s="8">
        <v>539</v>
      </c>
      <c r="J23" s="8">
        <v>72</v>
      </c>
      <c r="K23" s="9">
        <f>SUM(I23:J23)/864</f>
        <v>0.7071759259259259</v>
      </c>
      <c r="L23" s="17" t="s">
        <v>54</v>
      </c>
    </row>
    <row r="24" spans="1:12" ht="12.75">
      <c r="A24" s="1" t="s">
        <v>17</v>
      </c>
      <c r="B24" s="7">
        <v>823</v>
      </c>
      <c r="C24" s="8">
        <v>539</v>
      </c>
      <c r="D24" s="8">
        <v>10</v>
      </c>
      <c r="E24" s="9">
        <f t="shared" si="0"/>
        <v>0.6670716889428918</v>
      </c>
      <c r="F24" s="10" t="str">
        <f t="shared" si="1"/>
        <v>Yes</v>
      </c>
      <c r="G24" s="1" t="s">
        <v>17</v>
      </c>
      <c r="H24" s="7">
        <v>682</v>
      </c>
      <c r="I24" s="8">
        <v>473</v>
      </c>
      <c r="J24" s="8">
        <v>10</v>
      </c>
      <c r="K24" s="9">
        <v>0.7082</v>
      </c>
      <c r="L24" s="17" t="s">
        <v>54</v>
      </c>
    </row>
    <row r="25" spans="1:12" ht="12.75">
      <c r="A25" s="1" t="s">
        <v>18</v>
      </c>
      <c r="B25" s="7">
        <v>1272</v>
      </c>
      <c r="C25" s="8">
        <v>721</v>
      </c>
      <c r="D25" s="8">
        <v>130</v>
      </c>
      <c r="E25" s="9">
        <f t="shared" si="0"/>
        <v>0.6690251572327044</v>
      </c>
      <c r="F25" s="10" t="str">
        <f t="shared" si="1"/>
        <v>Yes</v>
      </c>
      <c r="G25" s="1" t="s">
        <v>18</v>
      </c>
      <c r="H25" s="3">
        <v>1014</v>
      </c>
      <c r="I25" s="4">
        <v>524</v>
      </c>
      <c r="J25" s="4">
        <v>95</v>
      </c>
      <c r="K25" s="5">
        <v>0.6104536489151874</v>
      </c>
      <c r="L25" s="15" t="s">
        <v>53</v>
      </c>
    </row>
    <row r="26" spans="1:14" s="38" customFormat="1" ht="12.75">
      <c r="A26" s="2" t="s">
        <v>19</v>
      </c>
      <c r="B26" s="3">
        <v>453</v>
      </c>
      <c r="C26" s="4">
        <v>242</v>
      </c>
      <c r="D26" s="4">
        <v>46</v>
      </c>
      <c r="E26" s="5">
        <f t="shared" si="0"/>
        <v>0.6357615894039735</v>
      </c>
      <c r="F26" s="6" t="str">
        <f t="shared" si="1"/>
        <v>No</v>
      </c>
      <c r="G26" s="2" t="s">
        <v>19</v>
      </c>
      <c r="H26" s="3">
        <v>562</v>
      </c>
      <c r="I26" s="4">
        <v>361</v>
      </c>
      <c r="J26" s="4">
        <v>36</v>
      </c>
      <c r="K26" s="9">
        <v>0.7064056939501779</v>
      </c>
      <c r="L26" s="17" t="s">
        <v>54</v>
      </c>
      <c r="M26" s="27"/>
      <c r="N26" s="27"/>
    </row>
    <row r="27" spans="1:12" ht="12.75">
      <c r="A27" s="1" t="s">
        <v>20</v>
      </c>
      <c r="B27" s="7">
        <v>1275</v>
      </c>
      <c r="C27" s="8">
        <v>811</v>
      </c>
      <c r="D27" s="8">
        <v>135</v>
      </c>
      <c r="E27" s="9">
        <f t="shared" si="0"/>
        <v>0.7419607843137255</v>
      </c>
      <c r="F27" s="10" t="str">
        <f t="shared" si="1"/>
        <v>Yes</v>
      </c>
      <c r="G27" s="1" t="s">
        <v>20</v>
      </c>
      <c r="H27" s="7">
        <v>2049</v>
      </c>
      <c r="I27" s="8">
        <v>1278</v>
      </c>
      <c r="J27" s="8">
        <v>177</v>
      </c>
      <c r="K27" s="9">
        <v>0.7101024890190337</v>
      </c>
      <c r="L27" s="17" t="s">
        <v>54</v>
      </c>
    </row>
    <row r="28" spans="1:14" s="38" customFormat="1" ht="12.75">
      <c r="A28" s="2" t="s">
        <v>21</v>
      </c>
      <c r="B28" s="3">
        <v>9861</v>
      </c>
      <c r="C28" s="4">
        <v>5468</v>
      </c>
      <c r="D28" s="4">
        <v>1728</v>
      </c>
      <c r="E28" s="5">
        <f t="shared" si="0"/>
        <v>0.7297434337288308</v>
      </c>
      <c r="F28" s="6" t="str">
        <f t="shared" si="1"/>
        <v>Yes</v>
      </c>
      <c r="G28" s="2" t="s">
        <v>21</v>
      </c>
      <c r="H28" s="3">
        <v>6913</v>
      </c>
      <c r="I28" s="4">
        <v>3994</v>
      </c>
      <c r="J28" s="4">
        <v>43</v>
      </c>
      <c r="K28" s="5">
        <v>0.5839722262404166</v>
      </c>
      <c r="L28" s="15" t="s">
        <v>53</v>
      </c>
      <c r="M28" s="27"/>
      <c r="N28" s="27"/>
    </row>
    <row r="29" spans="1:14" s="38" customFormat="1" ht="12.75">
      <c r="A29" s="2" t="s">
        <v>22</v>
      </c>
      <c r="B29" s="3">
        <v>1523</v>
      </c>
      <c r="C29" s="4">
        <v>699</v>
      </c>
      <c r="D29" s="4">
        <v>66</v>
      </c>
      <c r="E29" s="5">
        <f t="shared" si="0"/>
        <v>0.5022980958634274</v>
      </c>
      <c r="F29" s="6" t="str">
        <f t="shared" si="1"/>
        <v>No</v>
      </c>
      <c r="G29" s="2" t="s">
        <v>22</v>
      </c>
      <c r="H29" s="3">
        <v>1024</v>
      </c>
      <c r="I29" s="4">
        <v>593</v>
      </c>
      <c r="J29" s="4">
        <v>83</v>
      </c>
      <c r="K29" s="9">
        <v>0.66015625</v>
      </c>
      <c r="L29" s="17" t="s">
        <v>54</v>
      </c>
      <c r="M29" s="27"/>
      <c r="N29" s="27"/>
    </row>
    <row r="30" spans="1:12" ht="12.75">
      <c r="A30" s="1" t="s">
        <v>23</v>
      </c>
      <c r="B30" s="7">
        <v>2182</v>
      </c>
      <c r="C30" s="8">
        <v>1420</v>
      </c>
      <c r="D30" s="8">
        <v>54</v>
      </c>
      <c r="E30" s="9">
        <f t="shared" si="0"/>
        <v>0.6755270394133822</v>
      </c>
      <c r="F30" s="10" t="str">
        <f t="shared" si="1"/>
        <v>Yes</v>
      </c>
      <c r="G30" s="1" t="s">
        <v>23</v>
      </c>
      <c r="H30" s="7">
        <v>2196</v>
      </c>
      <c r="I30" s="8">
        <v>1326</v>
      </c>
      <c r="J30" s="8">
        <v>148</v>
      </c>
      <c r="K30" s="9">
        <v>0.6712204007285975</v>
      </c>
      <c r="L30" s="17" t="s">
        <v>54</v>
      </c>
    </row>
    <row r="31" spans="1:12" ht="12.75">
      <c r="A31" s="1" t="s">
        <v>24</v>
      </c>
      <c r="B31" s="7">
        <v>828</v>
      </c>
      <c r="C31" s="8">
        <v>483</v>
      </c>
      <c r="D31" s="8">
        <v>92</v>
      </c>
      <c r="E31" s="9">
        <f t="shared" si="0"/>
        <v>0.6944444444444444</v>
      </c>
      <c r="F31" s="10" t="str">
        <f t="shared" si="1"/>
        <v>Yes</v>
      </c>
      <c r="G31" s="1" t="s">
        <v>24</v>
      </c>
      <c r="H31" s="7">
        <v>988</v>
      </c>
      <c r="I31" s="8">
        <v>663</v>
      </c>
      <c r="J31" s="8">
        <v>102</v>
      </c>
      <c r="K31" s="9">
        <v>0.7742914979757085</v>
      </c>
      <c r="L31" s="17" t="s">
        <v>54</v>
      </c>
    </row>
    <row r="32" spans="1:12" ht="12.75">
      <c r="A32" s="1" t="s">
        <v>25</v>
      </c>
      <c r="B32" s="7">
        <v>4486</v>
      </c>
      <c r="C32" s="8">
        <v>2619</v>
      </c>
      <c r="D32" s="8">
        <v>417</v>
      </c>
      <c r="E32" s="9">
        <f t="shared" si="0"/>
        <v>0.6767721801159162</v>
      </c>
      <c r="F32" s="10" t="str">
        <f t="shared" si="1"/>
        <v>Yes</v>
      </c>
      <c r="G32" s="1" t="s">
        <v>25</v>
      </c>
      <c r="H32" s="7">
        <v>4866</v>
      </c>
      <c r="I32" s="8">
        <v>2902</v>
      </c>
      <c r="J32" s="8">
        <v>357</v>
      </c>
      <c r="K32" s="9">
        <v>0.6697492807233868</v>
      </c>
      <c r="L32" s="17" t="s">
        <v>54</v>
      </c>
    </row>
    <row r="33" spans="1:12" ht="12.75">
      <c r="A33" s="1" t="s">
        <v>26</v>
      </c>
      <c r="B33" s="7">
        <v>3578</v>
      </c>
      <c r="C33" s="8">
        <v>2410</v>
      </c>
      <c r="D33" s="8">
        <v>157</v>
      </c>
      <c r="E33" s="9">
        <f t="shared" si="0"/>
        <v>0.7174399105645612</v>
      </c>
      <c r="F33" s="10" t="str">
        <f t="shared" si="1"/>
        <v>Yes</v>
      </c>
      <c r="G33" s="1" t="s">
        <v>26</v>
      </c>
      <c r="H33" s="3">
        <v>3343</v>
      </c>
      <c r="I33" s="4">
        <v>1929</v>
      </c>
      <c r="J33" s="4">
        <v>143</v>
      </c>
      <c r="K33" s="5">
        <v>0.6198025725396351</v>
      </c>
      <c r="L33" s="15" t="s">
        <v>53</v>
      </c>
    </row>
    <row r="34" spans="1:14" s="38" customFormat="1" ht="12.75">
      <c r="A34" s="2" t="s">
        <v>27</v>
      </c>
      <c r="B34" s="3">
        <v>530</v>
      </c>
      <c r="C34" s="4">
        <v>293</v>
      </c>
      <c r="D34" s="4">
        <v>35</v>
      </c>
      <c r="E34" s="5">
        <f t="shared" si="0"/>
        <v>0.6188679245283019</v>
      </c>
      <c r="F34" s="6" t="str">
        <f t="shared" si="1"/>
        <v>No</v>
      </c>
      <c r="G34" s="2" t="s">
        <v>27</v>
      </c>
      <c r="H34" s="7">
        <v>533</v>
      </c>
      <c r="I34" s="8">
        <v>336</v>
      </c>
      <c r="J34" s="8">
        <v>40</v>
      </c>
      <c r="K34" s="9">
        <v>0.7054409005628518</v>
      </c>
      <c r="L34" s="17" t="s">
        <v>54</v>
      </c>
      <c r="M34" s="27"/>
      <c r="N34" s="27"/>
    </row>
    <row r="35" spans="1:14" s="38" customFormat="1" ht="12.75">
      <c r="A35" s="2" t="s">
        <v>28</v>
      </c>
      <c r="B35" s="3">
        <v>364</v>
      </c>
      <c r="C35" s="4">
        <v>188</v>
      </c>
      <c r="D35" s="4">
        <v>0</v>
      </c>
      <c r="E35" s="5">
        <f t="shared" si="0"/>
        <v>0.5164835164835165</v>
      </c>
      <c r="F35" s="6" t="str">
        <f t="shared" si="1"/>
        <v>No</v>
      </c>
      <c r="G35" s="2" t="s">
        <v>28</v>
      </c>
      <c r="H35" s="3">
        <v>418</v>
      </c>
      <c r="I35" s="4">
        <v>199</v>
      </c>
      <c r="J35" s="4">
        <v>0</v>
      </c>
      <c r="K35" s="5">
        <v>0.47607655502392343</v>
      </c>
      <c r="L35" s="15" t="s">
        <v>53</v>
      </c>
      <c r="M35" s="27"/>
      <c r="N35" s="27"/>
    </row>
    <row r="36" spans="1:12" ht="12.75">
      <c r="A36" s="1" t="s">
        <v>29</v>
      </c>
      <c r="B36" s="7">
        <v>995</v>
      </c>
      <c r="C36" s="8">
        <v>713</v>
      </c>
      <c r="D36" s="8">
        <v>57</v>
      </c>
      <c r="E36" s="9">
        <f t="shared" si="0"/>
        <v>0.7738693467336684</v>
      </c>
      <c r="F36" s="10" t="str">
        <f t="shared" si="1"/>
        <v>Yes</v>
      </c>
      <c r="G36" s="1" t="s">
        <v>29</v>
      </c>
      <c r="H36" s="7">
        <v>1062</v>
      </c>
      <c r="I36" s="8">
        <v>765</v>
      </c>
      <c r="J36" s="8">
        <v>98</v>
      </c>
      <c r="K36" s="9">
        <v>0.812617702448211</v>
      </c>
      <c r="L36" s="17" t="s">
        <v>54</v>
      </c>
    </row>
    <row r="37" spans="1:14" s="38" customFormat="1" ht="12.75">
      <c r="A37" s="39" t="s">
        <v>30</v>
      </c>
      <c r="B37" s="13">
        <v>839</v>
      </c>
      <c r="C37" s="14">
        <v>479</v>
      </c>
      <c r="D37" s="14">
        <v>53</v>
      </c>
      <c r="E37" s="5">
        <f t="shared" si="0"/>
        <v>0.634088200238379</v>
      </c>
      <c r="F37" s="6" t="str">
        <f t="shared" si="1"/>
        <v>No</v>
      </c>
      <c r="G37" s="39" t="s">
        <v>30</v>
      </c>
      <c r="H37" s="3">
        <v>333</v>
      </c>
      <c r="I37" s="4">
        <v>78</v>
      </c>
      <c r="J37" s="4">
        <v>39</v>
      </c>
      <c r="K37" s="5">
        <v>0.35135135135135137</v>
      </c>
      <c r="L37" s="15" t="s">
        <v>53</v>
      </c>
      <c r="M37" s="27"/>
      <c r="N37" s="27"/>
    </row>
    <row r="38" spans="1:14" s="38" customFormat="1" ht="12.75">
      <c r="A38" s="39" t="s">
        <v>31</v>
      </c>
      <c r="B38" s="3">
        <v>309</v>
      </c>
      <c r="C38" s="4">
        <v>188</v>
      </c>
      <c r="D38" s="4">
        <v>3</v>
      </c>
      <c r="E38" s="5">
        <f t="shared" si="0"/>
        <v>0.6181229773462783</v>
      </c>
      <c r="F38" s="6" t="str">
        <f t="shared" si="1"/>
        <v>No</v>
      </c>
      <c r="G38" s="39" t="s">
        <v>31</v>
      </c>
      <c r="H38" s="7">
        <v>127</v>
      </c>
      <c r="I38" s="8">
        <v>119</v>
      </c>
      <c r="J38" s="8">
        <v>0</v>
      </c>
      <c r="K38" s="9">
        <v>0.937007874015748</v>
      </c>
      <c r="L38" s="17" t="s">
        <v>54</v>
      </c>
      <c r="M38" s="27"/>
      <c r="N38" s="27"/>
    </row>
    <row r="39" spans="2:12" ht="13.5" thickBot="1">
      <c r="B39" s="11"/>
      <c r="C39" s="12"/>
      <c r="D39" s="12"/>
      <c r="E39" s="12"/>
      <c r="F39" s="12"/>
      <c r="H39" s="11"/>
      <c r="I39" s="12"/>
      <c r="J39" s="12"/>
      <c r="K39" s="9"/>
      <c r="L39" s="12"/>
    </row>
    <row r="40" spans="1:12" ht="14.25" thickBot="1" thickTop="1">
      <c r="A40" s="21" t="s">
        <v>37</v>
      </c>
      <c r="B40" s="22">
        <f>SUM(B1:B39)</f>
        <v>73748</v>
      </c>
      <c r="C40" s="18">
        <f>SUM(C1:C39)</f>
        <v>44120</v>
      </c>
      <c r="D40" s="18">
        <f>SUM(D1:D39)</f>
        <v>6996</v>
      </c>
      <c r="E40" s="19">
        <f>SUM(C40:D40)/B40</f>
        <v>0.6931171014807181</v>
      </c>
      <c r="F40" s="20" t="str">
        <f>+IF(E40&gt;59%,"Yes","No")</f>
        <v>Yes</v>
      </c>
      <c r="G40" s="21" t="s">
        <v>37</v>
      </c>
      <c r="H40" s="22">
        <v>67382</v>
      </c>
      <c r="I40" s="18">
        <v>40577</v>
      </c>
      <c r="J40" s="18">
        <v>5450</v>
      </c>
      <c r="K40" s="19">
        <v>0.6830755988246119</v>
      </c>
      <c r="L40" s="20" t="s">
        <v>54</v>
      </c>
    </row>
    <row r="41" spans="1:8" ht="13.5" thickTop="1">
      <c r="A41" s="40"/>
      <c r="B41" s="41"/>
      <c r="C41" s="40"/>
      <c r="D41" s="40"/>
      <c r="E41" s="42"/>
      <c r="F41" s="43"/>
      <c r="G41" s="40"/>
      <c r="H41" s="26"/>
    </row>
    <row r="42" spans="1:14" s="44" customFormat="1" ht="12.75">
      <c r="A42" s="44" t="s">
        <v>36</v>
      </c>
      <c r="B42" s="45"/>
      <c r="E42" s="5">
        <v>0.71</v>
      </c>
      <c r="G42" s="44" t="s">
        <v>36</v>
      </c>
      <c r="K42" s="5">
        <v>0.71</v>
      </c>
      <c r="M42" s="27"/>
      <c r="N42" s="27"/>
    </row>
  </sheetData>
  <sheetProtection/>
  <printOptions/>
  <pageMargins left="0.25" right="0.25" top="0.5" bottom="0.25" header="0" footer="0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Burke, Rhonda (WDA)</dc:creator>
  <cp:keywords/>
  <dc:description/>
  <cp:lastModifiedBy>burkerp</cp:lastModifiedBy>
  <cp:lastPrinted>2015-01-09T14:51:50Z</cp:lastPrinted>
  <dcterms:created xsi:type="dcterms:W3CDTF">2011-12-01T19:37:55Z</dcterms:created>
  <dcterms:modified xsi:type="dcterms:W3CDTF">2015-01-13T12:03:28Z</dcterms:modified>
  <cp:category/>
  <cp:version/>
  <cp:contentType/>
  <cp:contentStatus/>
</cp:coreProperties>
</file>