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Total Occupational" sheetId="1" r:id="rId1"/>
    <sheet name="SP_POPS and Tech Prep" sheetId="2" r:id="rId2"/>
  </sheets>
  <definedNames>
    <definedName name="_xlnm.Print_Area" localSheetId="1">'SP_POPS and Tech Prep'!$A$8:$AC$42</definedName>
    <definedName name="_xlnm.Print_Titles" localSheetId="1">'SP_POPS and Tech Prep'!$1:$7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<sst xmlns="http://schemas.openxmlformats.org/spreadsheetml/2006/main" count="114" uniqueCount="54">
  <si>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Alpena </t>
  </si>
  <si>
    <t xml:space="preserve">Bay De Noc  </t>
  </si>
  <si>
    <t xml:space="preserve">Mott  </t>
  </si>
  <si>
    <t>Delta College</t>
  </si>
  <si>
    <t xml:space="preserve">Glen Oaks  </t>
  </si>
  <si>
    <t xml:space="preserve">Gogebic  </t>
  </si>
  <si>
    <t xml:space="preserve">Grand Rapids  </t>
  </si>
  <si>
    <t xml:space="preserve">Henry Ford  </t>
  </si>
  <si>
    <t xml:space="preserve">Jackson  </t>
  </si>
  <si>
    <t xml:space="preserve">Kalamazoo Valley  </t>
  </si>
  <si>
    <t xml:space="preserve">Kellogg </t>
  </si>
  <si>
    <t>Kirtland</t>
  </si>
  <si>
    <t xml:space="preserve">Lake Michigan  </t>
  </si>
  <si>
    <t xml:space="preserve">Lansing  </t>
  </si>
  <si>
    <t xml:space="preserve">Macomb </t>
  </si>
  <si>
    <t xml:space="preserve">Mid Michigan  </t>
  </si>
  <si>
    <t xml:space="preserve">Monroe County  </t>
  </si>
  <si>
    <t xml:space="preserve">Montcalm </t>
  </si>
  <si>
    <t xml:space="preserve">Muskegon  </t>
  </si>
  <si>
    <t xml:space="preserve">North Central Michigan  </t>
  </si>
  <si>
    <t xml:space="preserve">Northwestern Michigan  </t>
  </si>
  <si>
    <t xml:space="preserve">Oakland  </t>
  </si>
  <si>
    <t xml:space="preserve">Schoolcraft   </t>
  </si>
  <si>
    <t>St. Clair County</t>
  </si>
  <si>
    <t xml:space="preserve">Southwestern Michigan </t>
  </si>
  <si>
    <t xml:space="preserve">Washtenaw  </t>
  </si>
  <si>
    <t xml:space="preserve">Wayne County  </t>
  </si>
  <si>
    <t xml:space="preserve">West Shore </t>
  </si>
  <si>
    <t>Bay Mills</t>
  </si>
  <si>
    <t>Ferris</t>
  </si>
  <si>
    <t>Northern</t>
  </si>
  <si>
    <t>Lake Superior State</t>
  </si>
  <si>
    <t>Individ. With Disability</t>
  </si>
  <si>
    <t>Econ. Disadvantaged</t>
  </si>
  <si>
    <t>Single Parent</t>
  </si>
  <si>
    <t>Displaced Homemaker</t>
  </si>
  <si>
    <t>LEP</t>
  </si>
  <si>
    <t>Tech Prep</t>
  </si>
  <si>
    <t>Enrolled</t>
  </si>
  <si>
    <t>Retained</t>
  </si>
  <si>
    <t>Transferred</t>
  </si>
  <si>
    <t>Non-Traditional</t>
  </si>
  <si>
    <t>%</t>
  </si>
  <si>
    <t>3P1:  Retention &amp; Transfer</t>
  </si>
  <si>
    <t>SPECIAL POPULATIONS &amp; TECH PREP</t>
  </si>
  <si>
    <t>Community</t>
  </si>
  <si>
    <t>College</t>
  </si>
  <si>
    <t>TOTAL</t>
  </si>
  <si>
    <t>TOTAL OCCUPATIONAL STUDENTS</t>
  </si>
  <si>
    <t>Performance Level</t>
  </si>
  <si>
    <t>2009-10</t>
  </si>
  <si>
    <t>2008-09</t>
  </si>
  <si>
    <t>EXPECTED STATE LEVEL</t>
  </si>
  <si>
    <t>Updated 2/9/2011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</si>
</sst>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1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0" fontId="5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5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7" fillId="0" borderId="0" xfId="0" applyNumberFormat="1" applyFont="1" applyBorder="1" applyAlignment="1">
      <alignment horizontal="left"/>
    </xf>
    <xf numFmtId="15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0" fontId="11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B3" sqref="B3"/>
    </sheetView>
  </sheetViews>
  <sheetFormatPr defaultColWidth="9.140625" defaultRowHeight="12.75"/>
  <cols>
    <col min="1" max="1" width="22.140625" style="0" customWidth="1"/>
    <col min="2" max="7" width="9.140625" style="19" customWidth="1"/>
    <col min="8" max="8" width="10.00390625" style="0" bestFit="1" customWidth="1"/>
  </cols>
  <sheetData>
    <row r="1" spans="1:3" ht="15.75">
      <c r="A1" s="17" t="s">
        <v>43</v>
      </c>
      <c r="B1" s="18"/>
      <c r="C1" s="18"/>
    </row>
    <row r="2" spans="1:3" ht="15.75">
      <c r="A2" s="17" t="s">
        <v>48</v>
      </c>
      <c r="B2" s="18"/>
      <c r="C2" s="18"/>
    </row>
    <row r="3" spans="1:3" ht="15.75">
      <c r="A3" s="20" t="s">
        <v>53</v>
      </c>
      <c r="B3" s="18"/>
      <c r="C3" s="18"/>
    </row>
    <row r="4" spans="1:3" ht="15.75">
      <c r="A4" s="21"/>
      <c r="B4" s="18"/>
      <c r="C4" s="18"/>
    </row>
    <row r="5" spans="1:7" ht="12.75">
      <c r="A5" s="22"/>
      <c r="B5" s="18"/>
      <c r="C5" s="18"/>
      <c r="D5" s="18"/>
      <c r="F5" s="18"/>
      <c r="G5" s="18"/>
    </row>
    <row r="6" spans="1:8" ht="12.75">
      <c r="A6" s="22"/>
      <c r="B6" s="23" t="s">
        <v>38</v>
      </c>
      <c r="C6" s="18"/>
      <c r="D6" s="23" t="s">
        <v>39</v>
      </c>
      <c r="F6" s="23" t="s">
        <v>40</v>
      </c>
      <c r="G6" s="23"/>
      <c r="H6" s="24" t="s">
        <v>49</v>
      </c>
    </row>
    <row r="7" spans="1:7" ht="12.75">
      <c r="A7" s="22"/>
      <c r="B7" s="25"/>
      <c r="C7" s="18"/>
      <c r="D7" s="25"/>
      <c r="F7" s="25"/>
      <c r="G7" s="25"/>
    </row>
    <row r="8" spans="1:8" ht="12.75">
      <c r="A8" s="22" t="s">
        <v>0</v>
      </c>
      <c r="B8" s="18">
        <v>1478</v>
      </c>
      <c r="C8" s="18"/>
      <c r="D8" s="18">
        <v>769</v>
      </c>
      <c r="F8" s="18">
        <v>0</v>
      </c>
      <c r="G8" s="18"/>
      <c r="H8" s="7">
        <f>(+D8+F8)/B8</f>
        <v>0.520297699594046</v>
      </c>
    </row>
    <row r="9" spans="1:8" ht="12.75">
      <c r="A9" s="22" t="s">
        <v>1</v>
      </c>
      <c r="B9" s="18">
        <v>1090</v>
      </c>
      <c r="C9" s="18"/>
      <c r="D9" s="18">
        <v>732</v>
      </c>
      <c r="F9" s="18">
        <v>62</v>
      </c>
      <c r="G9" s="18"/>
      <c r="H9" s="7">
        <f aca="true" t="shared" si="0" ref="H9:H41">(+D9+F9)/B9</f>
        <v>0.728440366972477</v>
      </c>
    </row>
    <row r="10" spans="1:8" ht="12.75">
      <c r="A10" s="22" t="s">
        <v>2</v>
      </c>
      <c r="B10" s="18">
        <v>5571</v>
      </c>
      <c r="C10" s="18"/>
      <c r="D10" s="18">
        <v>3439</v>
      </c>
      <c r="F10" s="18">
        <v>434</v>
      </c>
      <c r="G10" s="18"/>
      <c r="H10" s="7">
        <f t="shared" si="0"/>
        <v>0.69520732364028</v>
      </c>
    </row>
    <row r="11" spans="1:8" ht="12.75">
      <c r="A11" s="22" t="s">
        <v>3</v>
      </c>
      <c r="B11" s="18">
        <v>6083</v>
      </c>
      <c r="C11" s="18"/>
      <c r="D11" s="18">
        <v>3800</v>
      </c>
      <c r="F11" s="18">
        <v>440</v>
      </c>
      <c r="G11" s="18"/>
      <c r="H11" s="7">
        <f t="shared" si="0"/>
        <v>0.697024494492849</v>
      </c>
    </row>
    <row r="12" spans="1:8" ht="12.75">
      <c r="A12" s="22" t="s">
        <v>4</v>
      </c>
      <c r="B12" s="18">
        <v>70</v>
      </c>
      <c r="C12" s="18"/>
      <c r="D12" s="18">
        <v>31</v>
      </c>
      <c r="F12" s="18">
        <v>4</v>
      </c>
      <c r="G12" s="18"/>
      <c r="H12" s="7">
        <f t="shared" si="0"/>
        <v>0.5</v>
      </c>
    </row>
    <row r="13" spans="1:8" ht="12.75">
      <c r="A13" s="22" t="s">
        <v>5</v>
      </c>
      <c r="B13" s="18">
        <v>604</v>
      </c>
      <c r="C13" s="18"/>
      <c r="D13" s="18">
        <v>407</v>
      </c>
      <c r="F13" s="18">
        <v>31</v>
      </c>
      <c r="G13" s="18"/>
      <c r="H13" s="7">
        <f t="shared" si="0"/>
        <v>0.7251655629139073</v>
      </c>
    </row>
    <row r="14" spans="1:8" ht="12.75">
      <c r="A14" s="22" t="s">
        <v>6</v>
      </c>
      <c r="B14" s="18">
        <v>3819</v>
      </c>
      <c r="C14" s="18"/>
      <c r="D14" s="18">
        <v>2222</v>
      </c>
      <c r="F14" s="18">
        <v>341</v>
      </c>
      <c r="G14" s="18"/>
      <c r="H14" s="7">
        <f t="shared" si="0"/>
        <v>0.6711180937418172</v>
      </c>
    </row>
    <row r="15" spans="1:8" ht="12.75">
      <c r="A15" s="22" t="s">
        <v>7</v>
      </c>
      <c r="B15" s="18">
        <v>5486</v>
      </c>
      <c r="C15" s="18"/>
      <c r="D15" s="18">
        <v>3372</v>
      </c>
      <c r="F15" s="18">
        <v>694</v>
      </c>
      <c r="G15" s="18"/>
      <c r="H15" s="7">
        <f t="shared" si="0"/>
        <v>0.7411593146190303</v>
      </c>
    </row>
    <row r="16" spans="1:8" ht="12.75">
      <c r="A16" s="22" t="s">
        <v>8</v>
      </c>
      <c r="B16" s="18">
        <v>2404</v>
      </c>
      <c r="C16" s="18"/>
      <c r="D16" s="18">
        <v>1444</v>
      </c>
      <c r="F16" s="18">
        <v>317</v>
      </c>
      <c r="G16" s="18"/>
      <c r="H16" s="7">
        <f t="shared" si="0"/>
        <v>0.7325291181364393</v>
      </c>
    </row>
    <row r="17" spans="1:8" ht="12.75">
      <c r="A17" s="22" t="s">
        <v>9</v>
      </c>
      <c r="B17" s="18">
        <v>1185</v>
      </c>
      <c r="C17" s="18"/>
      <c r="D17" s="18">
        <v>1074</v>
      </c>
      <c r="F17" s="18">
        <v>37</v>
      </c>
      <c r="G17" s="18"/>
      <c r="H17" s="7">
        <f t="shared" si="0"/>
        <v>0.9375527426160337</v>
      </c>
    </row>
    <row r="18" spans="1:8" ht="12.75">
      <c r="A18" s="22" t="s">
        <v>10</v>
      </c>
      <c r="B18" s="18">
        <v>2100</v>
      </c>
      <c r="C18" s="18"/>
      <c r="D18" s="18">
        <v>1255</v>
      </c>
      <c r="F18" s="18">
        <v>152</v>
      </c>
      <c r="G18" s="18"/>
      <c r="H18" s="7">
        <f t="shared" si="0"/>
        <v>0.67</v>
      </c>
    </row>
    <row r="19" spans="1:8" ht="12.75">
      <c r="A19" s="22" t="s">
        <v>11</v>
      </c>
      <c r="B19" s="18">
        <v>728</v>
      </c>
      <c r="C19" s="18"/>
      <c r="D19" s="18">
        <v>478</v>
      </c>
      <c r="F19" s="18">
        <v>76</v>
      </c>
      <c r="G19" s="18"/>
      <c r="H19" s="7">
        <f t="shared" si="0"/>
        <v>0.760989010989011</v>
      </c>
    </row>
    <row r="20" spans="1:8" ht="12.75">
      <c r="A20" s="22" t="s">
        <v>12</v>
      </c>
      <c r="B20" s="18">
        <v>407</v>
      </c>
      <c r="C20" s="18"/>
      <c r="D20" s="18">
        <v>347</v>
      </c>
      <c r="F20" s="18">
        <v>23</v>
      </c>
      <c r="G20" s="18"/>
      <c r="H20" s="7">
        <f t="shared" si="0"/>
        <v>0.9090909090909091</v>
      </c>
    </row>
    <row r="21" spans="1:8" ht="12.75">
      <c r="A21" s="22" t="s">
        <v>13</v>
      </c>
      <c r="B21" s="18">
        <v>4488</v>
      </c>
      <c r="C21" s="18"/>
      <c r="D21" s="18">
        <v>2956</v>
      </c>
      <c r="F21" s="18">
        <v>773</v>
      </c>
      <c r="G21" s="18"/>
      <c r="H21" s="7">
        <f t="shared" si="0"/>
        <v>0.8308823529411765</v>
      </c>
    </row>
    <row r="22" spans="1:8" ht="12.75">
      <c r="A22" s="22" t="s">
        <v>14</v>
      </c>
      <c r="B22" s="18">
        <v>3989</v>
      </c>
      <c r="C22" s="18"/>
      <c r="D22" s="18">
        <v>2559</v>
      </c>
      <c r="F22" s="18">
        <v>420</v>
      </c>
      <c r="G22" s="18"/>
      <c r="H22" s="7">
        <f t="shared" si="0"/>
        <v>0.7468037102030584</v>
      </c>
    </row>
    <row r="23" spans="1:8" ht="12.75">
      <c r="A23" s="22" t="s">
        <v>15</v>
      </c>
      <c r="B23" s="18">
        <v>1275</v>
      </c>
      <c r="C23" s="18"/>
      <c r="D23" s="18">
        <v>819</v>
      </c>
      <c r="F23" s="18">
        <v>113</v>
      </c>
      <c r="G23" s="18"/>
      <c r="H23" s="7">
        <f t="shared" si="0"/>
        <v>0.7309803921568627</v>
      </c>
    </row>
    <row r="24" spans="1:8" ht="12.75">
      <c r="A24" s="22" t="s">
        <v>16</v>
      </c>
      <c r="B24" s="18">
        <v>690</v>
      </c>
      <c r="C24" s="18"/>
      <c r="D24" s="18">
        <v>456</v>
      </c>
      <c r="F24" s="18">
        <v>57</v>
      </c>
      <c r="G24" s="18"/>
      <c r="H24" s="7">
        <f t="shared" si="0"/>
        <v>0.7434782608695653</v>
      </c>
    </row>
    <row r="25" spans="1:8" ht="12.75">
      <c r="A25" s="22" t="s">
        <v>17</v>
      </c>
      <c r="B25" s="18">
        <v>663</v>
      </c>
      <c r="C25" s="18"/>
      <c r="D25" s="18">
        <v>345</v>
      </c>
      <c r="F25" s="18">
        <v>74</v>
      </c>
      <c r="G25" s="18"/>
      <c r="H25" s="7">
        <f t="shared" si="0"/>
        <v>0.6319758672699849</v>
      </c>
    </row>
    <row r="26" spans="1:8" ht="12.75">
      <c r="A26" s="22" t="s">
        <v>18</v>
      </c>
      <c r="B26" s="18">
        <v>1026</v>
      </c>
      <c r="C26" s="18"/>
      <c r="D26" s="18">
        <v>798</v>
      </c>
      <c r="F26" s="18">
        <v>71</v>
      </c>
      <c r="G26" s="18"/>
      <c r="H26" s="7">
        <f t="shared" si="0"/>
        <v>0.8469785575048733</v>
      </c>
    </row>
    <row r="27" spans="1:8" ht="12.75">
      <c r="A27" s="22" t="s">
        <v>19</v>
      </c>
      <c r="B27" s="26">
        <v>195</v>
      </c>
      <c r="C27" s="18"/>
      <c r="D27" s="18">
        <v>113</v>
      </c>
      <c r="F27" s="18">
        <v>34</v>
      </c>
      <c r="G27" s="18"/>
      <c r="H27" s="7">
        <f t="shared" si="0"/>
        <v>0.7538461538461538</v>
      </c>
    </row>
    <row r="28" spans="1:8" ht="12.75">
      <c r="A28" s="22" t="s">
        <v>20</v>
      </c>
      <c r="B28" s="18">
        <v>1209</v>
      </c>
      <c r="C28" s="18"/>
      <c r="D28" s="18">
        <v>801</v>
      </c>
      <c r="F28" s="18">
        <v>153</v>
      </c>
      <c r="G28" s="18"/>
      <c r="H28" s="7">
        <f t="shared" si="0"/>
        <v>0.7890818858560794</v>
      </c>
    </row>
    <row r="29" spans="1:8" ht="12.75">
      <c r="A29" s="22" t="s">
        <v>21</v>
      </c>
      <c r="B29" s="18">
        <v>9733</v>
      </c>
      <c r="C29" s="18"/>
      <c r="D29" s="18">
        <v>6202</v>
      </c>
      <c r="F29" s="18">
        <v>1183</v>
      </c>
      <c r="G29" s="18"/>
      <c r="H29" s="7">
        <f t="shared" si="0"/>
        <v>0.7587588616048495</v>
      </c>
    </row>
    <row r="30" spans="1:8" ht="12.75">
      <c r="A30" s="22" t="s">
        <v>22</v>
      </c>
      <c r="B30" s="18">
        <v>1734</v>
      </c>
      <c r="C30" s="18"/>
      <c r="D30" s="18">
        <v>888</v>
      </c>
      <c r="F30" s="18">
        <v>62</v>
      </c>
      <c r="G30" s="18"/>
      <c r="H30" s="7">
        <f t="shared" si="0"/>
        <v>0.5478662053056517</v>
      </c>
    </row>
    <row r="31" spans="1:8" ht="12.75">
      <c r="A31" s="22" t="s">
        <v>23</v>
      </c>
      <c r="B31" s="18">
        <v>2198</v>
      </c>
      <c r="C31" s="18"/>
      <c r="D31" s="18">
        <v>1440</v>
      </c>
      <c r="F31" s="18">
        <v>137</v>
      </c>
      <c r="G31" s="18"/>
      <c r="H31" s="7">
        <f t="shared" si="0"/>
        <v>0.7174704276615105</v>
      </c>
    </row>
    <row r="32" spans="1:8" ht="12.75">
      <c r="A32" s="22" t="s">
        <v>24</v>
      </c>
      <c r="B32" s="18">
        <v>597</v>
      </c>
      <c r="C32" s="18"/>
      <c r="D32" s="18">
        <v>417</v>
      </c>
      <c r="F32" s="18">
        <v>48</v>
      </c>
      <c r="G32" s="18"/>
      <c r="H32" s="7">
        <f t="shared" si="0"/>
        <v>0.7788944723618091</v>
      </c>
    </row>
    <row r="33" spans="1:8" ht="12.75">
      <c r="A33" s="22" t="s">
        <v>25</v>
      </c>
      <c r="B33" s="18">
        <v>4479</v>
      </c>
      <c r="C33" s="18"/>
      <c r="D33" s="18">
        <v>2765</v>
      </c>
      <c r="F33" s="18">
        <v>421</v>
      </c>
      <c r="G33" s="18"/>
      <c r="H33" s="7">
        <f t="shared" si="0"/>
        <v>0.7113194909578031</v>
      </c>
    </row>
    <row r="34" spans="1:8" ht="12.75">
      <c r="A34" s="22" t="s">
        <v>26</v>
      </c>
      <c r="B34" s="18">
        <v>2599</v>
      </c>
      <c r="C34" s="18"/>
      <c r="D34" s="18">
        <v>1470</v>
      </c>
      <c r="F34" s="18">
        <v>323</v>
      </c>
      <c r="G34" s="18"/>
      <c r="H34" s="7">
        <f t="shared" si="0"/>
        <v>0.6898807233551366</v>
      </c>
    </row>
    <row r="35" spans="1:8" ht="12.75">
      <c r="A35" s="22" t="s">
        <v>27</v>
      </c>
      <c r="B35" s="18">
        <v>420</v>
      </c>
      <c r="C35" s="18"/>
      <c r="D35" s="18">
        <v>297</v>
      </c>
      <c r="F35" s="18">
        <v>0</v>
      </c>
      <c r="G35" s="18"/>
      <c r="H35" s="7">
        <f t="shared" si="0"/>
        <v>0.7071428571428572</v>
      </c>
    </row>
    <row r="36" spans="1:8" ht="12.75">
      <c r="A36" s="27" t="s">
        <v>28</v>
      </c>
      <c r="B36" s="18">
        <v>283</v>
      </c>
      <c r="C36" s="18"/>
      <c r="D36" s="19">
        <v>136</v>
      </c>
      <c r="F36" s="19">
        <v>21</v>
      </c>
      <c r="H36" s="7">
        <f>(+D36+F36)/B36</f>
        <v>0.5547703180212014</v>
      </c>
    </row>
    <row r="37" spans="1:8" ht="12.75">
      <c r="A37" s="28" t="s">
        <v>29</v>
      </c>
      <c r="B37" s="18">
        <v>1403</v>
      </c>
      <c r="C37" s="18"/>
      <c r="D37" s="18">
        <v>988</v>
      </c>
      <c r="F37" s="29">
        <v>159</v>
      </c>
      <c r="G37" s="29"/>
      <c r="H37" s="7">
        <f>(+D37+F37)/B37</f>
        <v>0.8175338560228083</v>
      </c>
    </row>
    <row r="38" spans="1:8" ht="12.75">
      <c r="A38" s="30" t="s">
        <v>30</v>
      </c>
      <c r="B38" s="19">
        <v>626</v>
      </c>
      <c r="D38" s="19">
        <v>443</v>
      </c>
      <c r="F38" s="19">
        <v>0</v>
      </c>
      <c r="H38" s="7">
        <f>(+D38+F38)/B38</f>
        <v>0.707667731629393</v>
      </c>
    </row>
    <row r="39" spans="1:8" ht="12.75">
      <c r="A39" s="27" t="s">
        <v>31</v>
      </c>
      <c r="B39" s="18">
        <v>257</v>
      </c>
      <c r="C39" s="18"/>
      <c r="D39" s="18">
        <v>156</v>
      </c>
      <c r="F39" s="18">
        <v>7</v>
      </c>
      <c r="G39" s="18"/>
      <c r="H39" s="7">
        <f>(+D39+F39)/B39</f>
        <v>0.6342412451361867</v>
      </c>
    </row>
    <row r="40" spans="1:8" s="33" customFormat="1" ht="12.75">
      <c r="A40" s="31" t="s">
        <v>50</v>
      </c>
      <c r="B40" s="26">
        <v>62149</v>
      </c>
      <c r="C40" s="26"/>
      <c r="D40" s="32">
        <v>39386</v>
      </c>
      <c r="E40" s="32"/>
      <c r="F40" s="32">
        <v>6136</v>
      </c>
      <c r="G40" s="32"/>
      <c r="H40" s="16">
        <f t="shared" si="0"/>
        <v>0.7324655263962413</v>
      </c>
    </row>
    <row r="41" spans="1:8" ht="12.75">
      <c r="A41" s="31" t="s">
        <v>51</v>
      </c>
      <c r="B41" s="18">
        <v>56776</v>
      </c>
      <c r="C41" s="18"/>
      <c r="D41" s="18">
        <v>35600</v>
      </c>
      <c r="F41" s="18">
        <v>4755</v>
      </c>
      <c r="G41" s="18"/>
      <c r="H41" s="7">
        <f t="shared" si="0"/>
        <v>0.7107756798647316</v>
      </c>
    </row>
    <row r="42" ht="12.75">
      <c r="A42" s="22"/>
    </row>
    <row r="43" spans="1:8" s="33" customFormat="1" ht="12.75">
      <c r="A43" s="31" t="s">
        <v>52</v>
      </c>
      <c r="B43" s="32"/>
      <c r="C43" s="32"/>
      <c r="D43" s="32"/>
      <c r="E43" s="32"/>
      <c r="F43" s="32"/>
      <c r="G43" s="32"/>
      <c r="H43" s="34">
        <v>0.6552</v>
      </c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">
      <selection activeCell="A4" sqref="A4"/>
    </sheetView>
  </sheetViews>
  <sheetFormatPr defaultColWidth="9.140625" defaultRowHeight="12.75"/>
  <cols>
    <col min="1" max="1" width="15.421875" style="0" customWidth="1"/>
    <col min="2" max="2" width="12.140625" style="0" customWidth="1"/>
    <col min="3" max="3" width="10.28125" style="0" bestFit="1" customWidth="1"/>
    <col min="4" max="4" width="12.8515625" style="0" bestFit="1" customWidth="1"/>
    <col min="5" max="5" width="8.140625" style="0" bestFit="1" customWidth="1"/>
    <col min="6" max="6" width="9.57421875" style="0" bestFit="1" customWidth="1"/>
    <col min="7" max="7" width="10.28125" style="0" bestFit="1" customWidth="1"/>
    <col min="8" max="8" width="12.8515625" style="0" bestFit="1" customWidth="1"/>
    <col min="9" max="9" width="8.140625" style="0" bestFit="1" customWidth="1"/>
    <col min="10" max="10" width="9.57421875" style="0" bestFit="1" customWidth="1"/>
    <col min="11" max="11" width="10.28125" style="0" bestFit="1" customWidth="1"/>
    <col min="12" max="12" width="12.8515625" style="0" bestFit="1" customWidth="1"/>
    <col min="13" max="13" width="8.140625" style="0" bestFit="1" customWidth="1"/>
    <col min="14" max="14" width="9.57421875" style="0" bestFit="1" customWidth="1"/>
    <col min="15" max="15" width="10.28125" style="0" bestFit="1" customWidth="1"/>
    <col min="16" max="16" width="12.8515625" style="0" bestFit="1" customWidth="1"/>
    <col min="17" max="17" width="8.140625" style="0" bestFit="1" customWidth="1"/>
    <col min="18" max="18" width="9.57421875" style="0" bestFit="1" customWidth="1"/>
    <col min="19" max="19" width="10.28125" style="0" bestFit="1" customWidth="1"/>
    <col min="20" max="20" width="12.8515625" style="0" bestFit="1" customWidth="1"/>
    <col min="21" max="21" width="8.140625" style="0" bestFit="1" customWidth="1"/>
    <col min="22" max="22" width="9.57421875" style="0" bestFit="1" customWidth="1"/>
    <col min="23" max="23" width="10.28125" style="0" bestFit="1" customWidth="1"/>
    <col min="24" max="24" width="10.00390625" style="0" customWidth="1"/>
    <col min="25" max="25" width="8.140625" style="0" bestFit="1" customWidth="1"/>
    <col min="26" max="26" width="9.57421875" style="0" bestFit="1" customWidth="1"/>
    <col min="27" max="27" width="10.28125" style="0" bestFit="1" customWidth="1"/>
    <col min="28" max="28" width="12.8515625" style="0" bestFit="1" customWidth="1"/>
    <col min="29" max="29" width="8.140625" style="0" bestFit="1" customWidth="1"/>
  </cols>
  <sheetData>
    <row r="1" ht="15.75">
      <c r="B1" s="10" t="s">
        <v>43</v>
      </c>
    </row>
    <row r="2" ht="15.75">
      <c r="B2" s="10" t="s">
        <v>44</v>
      </c>
    </row>
    <row r="3" ht="15.75">
      <c r="B3" s="11">
        <v>40511</v>
      </c>
    </row>
    <row r="5" s="5" customFormat="1" ht="12" customHeight="1">
      <c r="A5" s="13" t="s">
        <v>45</v>
      </c>
    </row>
    <row r="6" spans="1:31" s="6" customFormat="1" ht="12.75" thickBot="1">
      <c r="A6" s="14" t="s">
        <v>46</v>
      </c>
      <c r="B6" s="8" t="s">
        <v>32</v>
      </c>
      <c r="C6" s="8"/>
      <c r="D6" s="8"/>
      <c r="E6" s="9"/>
      <c r="F6" s="8" t="s">
        <v>33</v>
      </c>
      <c r="G6" s="8"/>
      <c r="H6" s="8"/>
      <c r="I6" s="9"/>
      <c r="J6" s="8" t="s">
        <v>41</v>
      </c>
      <c r="K6" s="8"/>
      <c r="L6" s="8"/>
      <c r="M6" s="9"/>
      <c r="N6" s="8" t="s">
        <v>34</v>
      </c>
      <c r="O6" s="8"/>
      <c r="P6" s="8"/>
      <c r="Q6" s="9"/>
      <c r="R6" s="8" t="s">
        <v>35</v>
      </c>
      <c r="S6" s="8"/>
      <c r="T6" s="8"/>
      <c r="U6" s="9"/>
      <c r="V6" s="8" t="s">
        <v>36</v>
      </c>
      <c r="W6" s="8"/>
      <c r="X6" s="8"/>
      <c r="Y6" s="9"/>
      <c r="Z6" s="8" t="s">
        <v>37</v>
      </c>
      <c r="AA6" s="8"/>
      <c r="AB6" s="8"/>
      <c r="AC6" s="9"/>
      <c r="AD6" s="5"/>
      <c r="AE6" s="5"/>
    </row>
    <row r="7" spans="2:29" s="5" customFormat="1" ht="12.75" thickTop="1">
      <c r="B7" s="1" t="s">
        <v>38</v>
      </c>
      <c r="C7" s="1" t="s">
        <v>39</v>
      </c>
      <c r="D7" s="1" t="s">
        <v>40</v>
      </c>
      <c r="E7" s="1" t="s">
        <v>42</v>
      </c>
      <c r="F7" s="1" t="s">
        <v>38</v>
      </c>
      <c r="G7" s="1" t="s">
        <v>39</v>
      </c>
      <c r="H7" s="1" t="s">
        <v>40</v>
      </c>
      <c r="I7" s="1" t="s">
        <v>42</v>
      </c>
      <c r="J7" s="1" t="s">
        <v>38</v>
      </c>
      <c r="K7" s="1" t="s">
        <v>39</v>
      </c>
      <c r="L7" s="1" t="s">
        <v>40</v>
      </c>
      <c r="M7" s="1" t="s">
        <v>42</v>
      </c>
      <c r="N7" s="1" t="s">
        <v>38</v>
      </c>
      <c r="O7" s="1" t="s">
        <v>39</v>
      </c>
      <c r="P7" s="1" t="s">
        <v>40</v>
      </c>
      <c r="Q7" s="1" t="s">
        <v>42</v>
      </c>
      <c r="R7" s="1" t="s">
        <v>38</v>
      </c>
      <c r="S7" s="1" t="s">
        <v>39</v>
      </c>
      <c r="T7" s="1" t="s">
        <v>40</v>
      </c>
      <c r="U7" s="1" t="s">
        <v>42</v>
      </c>
      <c r="V7" s="1" t="s">
        <v>38</v>
      </c>
      <c r="W7" s="1" t="s">
        <v>39</v>
      </c>
      <c r="X7" s="1" t="s">
        <v>40</v>
      </c>
      <c r="Y7" s="1" t="s">
        <v>42</v>
      </c>
      <c r="Z7" s="1" t="s">
        <v>38</v>
      </c>
      <c r="AA7" s="1" t="s">
        <v>39</v>
      </c>
      <c r="AB7" s="1" t="s">
        <v>40</v>
      </c>
      <c r="AC7" s="1" t="s">
        <v>42</v>
      </c>
    </row>
    <row r="8" spans="1:29" s="5" customFormat="1" ht="12">
      <c r="A8" s="6" t="s">
        <v>0</v>
      </c>
      <c r="B8" s="5">
        <v>12</v>
      </c>
      <c r="C8" s="5">
        <v>8</v>
      </c>
      <c r="D8" s="5">
        <v>0</v>
      </c>
      <c r="E8" s="7">
        <f>SUM(C8:D8)/B8</f>
        <v>0.6666666666666666</v>
      </c>
      <c r="F8" s="5">
        <v>193</v>
      </c>
      <c r="G8" s="5">
        <v>137</v>
      </c>
      <c r="H8" s="5">
        <v>0</v>
      </c>
      <c r="I8" s="7">
        <f>SUM(G8:H8)/F8</f>
        <v>0.7098445595854922</v>
      </c>
      <c r="J8" s="5">
        <v>40</v>
      </c>
      <c r="K8" s="5">
        <v>26</v>
      </c>
      <c r="L8" s="5">
        <v>0</v>
      </c>
      <c r="M8" s="7">
        <f>SUM(K8:L8)/J8</f>
        <v>0.65</v>
      </c>
      <c r="N8" s="5">
        <v>51</v>
      </c>
      <c r="O8" s="5">
        <v>38</v>
      </c>
      <c r="P8" s="5">
        <v>0</v>
      </c>
      <c r="Q8" s="7">
        <f>SUM(O8:P8)/N8</f>
        <v>0.7450980392156863</v>
      </c>
      <c r="R8" s="5">
        <v>12</v>
      </c>
      <c r="S8" s="5">
        <v>9</v>
      </c>
      <c r="T8" s="5">
        <v>0</v>
      </c>
      <c r="U8" s="7">
        <f>SUM(S8:T8)/R8</f>
        <v>0.75</v>
      </c>
      <c r="V8" s="5">
        <v>4</v>
      </c>
      <c r="W8" s="5">
        <v>3</v>
      </c>
      <c r="X8" s="5">
        <v>0</v>
      </c>
      <c r="Y8" s="7">
        <f>SUM(W8:X8)/V8</f>
        <v>0.75</v>
      </c>
      <c r="Z8" s="5">
        <v>0</v>
      </c>
      <c r="AA8" s="5">
        <v>0</v>
      </c>
      <c r="AB8" s="5">
        <v>0</v>
      </c>
      <c r="AC8" s="7" t="e">
        <f>SUM(AA8:AB8)/Z8</f>
        <v>#DIV/0!</v>
      </c>
    </row>
    <row r="9" spans="1:29" s="5" customFormat="1" ht="12">
      <c r="A9" s="6" t="s">
        <v>1</v>
      </c>
      <c r="B9" s="5">
        <v>36</v>
      </c>
      <c r="C9" s="5">
        <v>25</v>
      </c>
      <c r="D9" s="5">
        <v>1</v>
      </c>
      <c r="E9" s="7">
        <f aca="true" t="shared" si="0" ref="E9:E41">SUM(C9:D9)/B9</f>
        <v>0.7222222222222222</v>
      </c>
      <c r="F9" s="5">
        <v>86</v>
      </c>
      <c r="G9" s="5">
        <v>54</v>
      </c>
      <c r="H9" s="5">
        <v>6</v>
      </c>
      <c r="I9" s="7">
        <f aca="true" t="shared" si="1" ref="I9:I39">SUM(G9:H9)/F9</f>
        <v>0.6976744186046512</v>
      </c>
      <c r="J9" s="5">
        <v>29</v>
      </c>
      <c r="K9" s="5">
        <v>18</v>
      </c>
      <c r="L9" s="5">
        <v>1</v>
      </c>
      <c r="M9" s="7">
        <f aca="true" t="shared" si="2" ref="M9:M39">SUM(K9:L9)/J9</f>
        <v>0.6551724137931034</v>
      </c>
      <c r="N9" s="5">
        <v>25</v>
      </c>
      <c r="O9" s="5">
        <v>16</v>
      </c>
      <c r="P9" s="5">
        <v>2</v>
      </c>
      <c r="Q9" s="7">
        <f aca="true" t="shared" si="3" ref="Q9:Q39">SUM(O9:P9)/N9</f>
        <v>0.72</v>
      </c>
      <c r="R9" s="5">
        <v>3</v>
      </c>
      <c r="S9" s="5">
        <v>1</v>
      </c>
      <c r="T9" s="5">
        <v>1</v>
      </c>
      <c r="U9" s="7">
        <f aca="true" t="shared" si="4" ref="U9:U39">SUM(S9:T9)/R9</f>
        <v>0.6666666666666666</v>
      </c>
      <c r="V9" s="5">
        <v>0</v>
      </c>
      <c r="W9" s="5">
        <v>0</v>
      </c>
      <c r="X9" s="5">
        <v>0</v>
      </c>
      <c r="Y9" s="7" t="e">
        <f aca="true" t="shared" si="5" ref="Y9:Y39">SUM(W9:X9)/V9</f>
        <v>#DIV/0!</v>
      </c>
      <c r="Z9" s="5">
        <v>69</v>
      </c>
      <c r="AA9" s="5">
        <v>63</v>
      </c>
      <c r="AB9" s="5">
        <v>0</v>
      </c>
      <c r="AC9" s="7">
        <f aca="true" t="shared" si="6" ref="AC9:AC39">SUM(AA9:AB9)/Z9</f>
        <v>0.9130434782608695</v>
      </c>
    </row>
    <row r="10" spans="1:29" s="5" customFormat="1" ht="12">
      <c r="A10" s="6" t="s">
        <v>2</v>
      </c>
      <c r="B10" s="5">
        <v>35</v>
      </c>
      <c r="C10" s="5">
        <v>22</v>
      </c>
      <c r="D10" s="5">
        <v>4</v>
      </c>
      <c r="E10" s="7">
        <f t="shared" si="0"/>
        <v>0.7428571428571429</v>
      </c>
      <c r="F10" s="5">
        <v>118</v>
      </c>
      <c r="G10" s="5">
        <v>80</v>
      </c>
      <c r="H10" s="5">
        <v>9</v>
      </c>
      <c r="I10" s="7">
        <f t="shared" si="1"/>
        <v>0.7542372881355932</v>
      </c>
      <c r="J10" s="5">
        <v>31</v>
      </c>
      <c r="K10" s="5">
        <v>19</v>
      </c>
      <c r="L10" s="5">
        <v>1</v>
      </c>
      <c r="M10" s="7">
        <f t="shared" si="2"/>
        <v>0.6451612903225806</v>
      </c>
      <c r="N10" s="5">
        <v>46</v>
      </c>
      <c r="O10" s="5">
        <v>30</v>
      </c>
      <c r="P10" s="5">
        <v>1</v>
      </c>
      <c r="Q10" s="7">
        <f t="shared" si="3"/>
        <v>0.6739130434782609</v>
      </c>
      <c r="R10" s="5">
        <v>3</v>
      </c>
      <c r="S10" s="5">
        <v>2</v>
      </c>
      <c r="T10" s="5">
        <v>0</v>
      </c>
      <c r="U10" s="7">
        <f t="shared" si="4"/>
        <v>0.6666666666666666</v>
      </c>
      <c r="V10" s="5">
        <v>19</v>
      </c>
      <c r="W10" s="5">
        <v>4</v>
      </c>
      <c r="X10" s="5">
        <v>2</v>
      </c>
      <c r="Y10" s="7">
        <f t="shared" si="5"/>
        <v>0.3157894736842105</v>
      </c>
      <c r="Z10" s="5">
        <v>156</v>
      </c>
      <c r="AA10" s="5">
        <v>114</v>
      </c>
      <c r="AB10" s="5">
        <v>7</v>
      </c>
      <c r="AC10" s="7">
        <f t="shared" si="6"/>
        <v>0.7756410256410257</v>
      </c>
    </row>
    <row r="11" spans="1:29" s="5" customFormat="1" ht="12">
      <c r="A11" s="6" t="s">
        <v>3</v>
      </c>
      <c r="B11" s="5">
        <v>17</v>
      </c>
      <c r="C11" s="5">
        <v>14</v>
      </c>
      <c r="D11" s="5">
        <v>0</v>
      </c>
      <c r="E11" s="7">
        <f t="shared" si="0"/>
        <v>0.8235294117647058</v>
      </c>
      <c r="F11" s="5">
        <v>1961</v>
      </c>
      <c r="G11" s="5">
        <v>1268</v>
      </c>
      <c r="H11" s="5">
        <v>127</v>
      </c>
      <c r="I11" s="7">
        <f t="shared" si="1"/>
        <v>0.7113717491075982</v>
      </c>
      <c r="J11" s="5">
        <v>343</v>
      </c>
      <c r="K11" s="5">
        <v>227</v>
      </c>
      <c r="L11" s="5">
        <v>26</v>
      </c>
      <c r="M11" s="7">
        <f t="shared" si="2"/>
        <v>0.7376093294460642</v>
      </c>
      <c r="N11" s="5">
        <v>0</v>
      </c>
      <c r="O11" s="5">
        <v>0</v>
      </c>
      <c r="P11" s="5">
        <v>0</v>
      </c>
      <c r="Q11" s="7" t="e">
        <f t="shared" si="3"/>
        <v>#DIV/0!</v>
      </c>
      <c r="R11" s="5">
        <v>0</v>
      </c>
      <c r="S11" s="5">
        <v>0</v>
      </c>
      <c r="T11" s="5">
        <v>0</v>
      </c>
      <c r="U11" s="7" t="e">
        <f t="shared" si="4"/>
        <v>#DIV/0!</v>
      </c>
      <c r="V11" s="5">
        <v>0</v>
      </c>
      <c r="W11" s="5">
        <v>0</v>
      </c>
      <c r="X11" s="5">
        <v>0</v>
      </c>
      <c r="Y11" s="7" t="e">
        <f t="shared" si="5"/>
        <v>#DIV/0!</v>
      </c>
      <c r="Z11" s="5">
        <v>454</v>
      </c>
      <c r="AA11" s="5">
        <v>301</v>
      </c>
      <c r="AB11" s="5">
        <v>31</v>
      </c>
      <c r="AC11" s="7">
        <f t="shared" si="6"/>
        <v>0.7312775330396476</v>
      </c>
    </row>
    <row r="12" spans="1:29" s="5" customFormat="1" ht="12">
      <c r="A12" s="6" t="s">
        <v>4</v>
      </c>
      <c r="B12" s="5">
        <v>0</v>
      </c>
      <c r="C12" s="5">
        <v>0</v>
      </c>
      <c r="D12" s="5">
        <v>0</v>
      </c>
      <c r="E12" s="7" t="e">
        <f t="shared" si="0"/>
        <v>#DIV/0!</v>
      </c>
      <c r="F12" s="5">
        <v>9</v>
      </c>
      <c r="G12" s="5">
        <v>3</v>
      </c>
      <c r="H12" s="5">
        <v>0</v>
      </c>
      <c r="I12" s="7">
        <f t="shared" si="1"/>
        <v>0.3333333333333333</v>
      </c>
      <c r="J12" s="5">
        <v>4</v>
      </c>
      <c r="K12" s="5">
        <v>2</v>
      </c>
      <c r="L12" s="5">
        <v>0</v>
      </c>
      <c r="M12" s="7">
        <f t="shared" si="2"/>
        <v>0.5</v>
      </c>
      <c r="N12" s="5">
        <v>4</v>
      </c>
      <c r="O12" s="5">
        <v>3</v>
      </c>
      <c r="P12" s="5">
        <v>0</v>
      </c>
      <c r="Q12" s="7">
        <f t="shared" si="3"/>
        <v>0.75</v>
      </c>
      <c r="R12" s="5">
        <v>1</v>
      </c>
      <c r="S12" s="5">
        <v>0</v>
      </c>
      <c r="T12" s="5">
        <v>0</v>
      </c>
      <c r="U12" s="7">
        <f t="shared" si="4"/>
        <v>0</v>
      </c>
      <c r="V12" s="5">
        <v>1</v>
      </c>
      <c r="W12" s="5">
        <v>0</v>
      </c>
      <c r="X12" s="5">
        <v>0</v>
      </c>
      <c r="Y12" s="7">
        <f t="shared" si="5"/>
        <v>0</v>
      </c>
      <c r="Z12" s="5">
        <v>4</v>
      </c>
      <c r="AA12" s="5">
        <v>1</v>
      </c>
      <c r="AB12" s="5">
        <v>0</v>
      </c>
      <c r="AC12" s="7">
        <f t="shared" si="6"/>
        <v>0.25</v>
      </c>
    </row>
    <row r="13" spans="1:29" s="5" customFormat="1" ht="12">
      <c r="A13" s="6" t="s">
        <v>5</v>
      </c>
      <c r="B13" s="5">
        <v>43</v>
      </c>
      <c r="C13" s="5">
        <v>32</v>
      </c>
      <c r="D13" s="5">
        <v>2</v>
      </c>
      <c r="E13" s="7">
        <f t="shared" si="0"/>
        <v>0.7906976744186046</v>
      </c>
      <c r="F13" s="5">
        <v>254</v>
      </c>
      <c r="G13" s="5">
        <v>205</v>
      </c>
      <c r="H13" s="5">
        <v>5</v>
      </c>
      <c r="I13" s="7">
        <f t="shared" si="1"/>
        <v>0.8267716535433071</v>
      </c>
      <c r="J13" s="5">
        <v>138</v>
      </c>
      <c r="K13" s="5">
        <v>92</v>
      </c>
      <c r="L13" s="5">
        <v>9</v>
      </c>
      <c r="M13" s="7">
        <f t="shared" si="2"/>
        <v>0.7318840579710145</v>
      </c>
      <c r="N13" s="5">
        <v>19</v>
      </c>
      <c r="O13" s="5">
        <v>25</v>
      </c>
      <c r="P13" s="5">
        <v>0</v>
      </c>
      <c r="Q13" s="7">
        <f t="shared" si="3"/>
        <v>1.3157894736842106</v>
      </c>
      <c r="R13" s="5">
        <v>2</v>
      </c>
      <c r="S13" s="5">
        <v>2</v>
      </c>
      <c r="T13" s="5">
        <v>0</v>
      </c>
      <c r="U13" s="7">
        <f t="shared" si="4"/>
        <v>1</v>
      </c>
      <c r="V13" s="5">
        <v>0</v>
      </c>
      <c r="W13" s="5">
        <v>0</v>
      </c>
      <c r="X13" s="5">
        <v>0</v>
      </c>
      <c r="Y13" s="7" t="e">
        <f t="shared" si="5"/>
        <v>#DIV/0!</v>
      </c>
      <c r="Z13" s="5">
        <v>0</v>
      </c>
      <c r="AA13" s="5">
        <v>0</v>
      </c>
      <c r="AB13" s="5">
        <v>0</v>
      </c>
      <c r="AC13" s="7" t="e">
        <f t="shared" si="6"/>
        <v>#DIV/0!</v>
      </c>
    </row>
    <row r="14" spans="1:29" s="5" customFormat="1" ht="12">
      <c r="A14" s="6" t="s">
        <v>6</v>
      </c>
      <c r="B14" s="5">
        <v>0</v>
      </c>
      <c r="C14" s="5">
        <v>0</v>
      </c>
      <c r="D14" s="5">
        <v>0</v>
      </c>
      <c r="E14" s="7" t="e">
        <f t="shared" si="0"/>
        <v>#DIV/0!</v>
      </c>
      <c r="F14" s="5">
        <v>0</v>
      </c>
      <c r="G14" s="5">
        <v>0</v>
      </c>
      <c r="H14" s="5">
        <v>0</v>
      </c>
      <c r="I14" s="7" t="e">
        <f t="shared" si="1"/>
        <v>#DIV/0!</v>
      </c>
      <c r="J14" s="5">
        <v>0</v>
      </c>
      <c r="K14" s="5">
        <v>0</v>
      </c>
      <c r="L14" s="5">
        <v>0</v>
      </c>
      <c r="M14" s="7" t="e">
        <f t="shared" si="2"/>
        <v>#DIV/0!</v>
      </c>
      <c r="N14" s="5">
        <v>0</v>
      </c>
      <c r="O14" s="5">
        <v>0</v>
      </c>
      <c r="P14" s="5">
        <v>0</v>
      </c>
      <c r="Q14" s="7" t="e">
        <f t="shared" si="3"/>
        <v>#DIV/0!</v>
      </c>
      <c r="R14" s="5">
        <v>0</v>
      </c>
      <c r="S14" s="5">
        <v>0</v>
      </c>
      <c r="T14" s="5">
        <v>0</v>
      </c>
      <c r="U14" s="7" t="e">
        <f t="shared" si="4"/>
        <v>#DIV/0!</v>
      </c>
      <c r="V14" s="5">
        <v>0</v>
      </c>
      <c r="W14" s="5">
        <v>0</v>
      </c>
      <c r="X14" s="5">
        <v>0</v>
      </c>
      <c r="Y14" s="7" t="e">
        <f t="shared" si="5"/>
        <v>#DIV/0!</v>
      </c>
      <c r="Z14" s="5">
        <v>0</v>
      </c>
      <c r="AA14" s="5">
        <v>0</v>
      </c>
      <c r="AB14" s="5">
        <v>0</v>
      </c>
      <c r="AC14" s="7" t="e">
        <f t="shared" si="6"/>
        <v>#DIV/0!</v>
      </c>
    </row>
    <row r="15" spans="1:29" s="5" customFormat="1" ht="12">
      <c r="A15" s="6" t="s">
        <v>7</v>
      </c>
      <c r="B15" s="5">
        <v>678</v>
      </c>
      <c r="C15" s="5">
        <v>419</v>
      </c>
      <c r="D15" s="5">
        <v>79</v>
      </c>
      <c r="E15" s="7">
        <f t="shared" si="0"/>
        <v>0.7345132743362832</v>
      </c>
      <c r="F15" s="5">
        <v>3075</v>
      </c>
      <c r="G15" s="5">
        <v>2035</v>
      </c>
      <c r="H15" s="5">
        <v>425</v>
      </c>
      <c r="I15" s="7">
        <f t="shared" si="1"/>
        <v>0.8</v>
      </c>
      <c r="J15" s="5">
        <v>47</v>
      </c>
      <c r="K15" s="5">
        <v>29</v>
      </c>
      <c r="L15" s="5">
        <v>9</v>
      </c>
      <c r="M15" s="7">
        <f t="shared" si="2"/>
        <v>0.8085106382978723</v>
      </c>
      <c r="N15" s="5">
        <v>135</v>
      </c>
      <c r="O15" s="5">
        <v>81</v>
      </c>
      <c r="P15" s="5">
        <v>25</v>
      </c>
      <c r="Q15" s="7">
        <f t="shared" si="3"/>
        <v>0.7851851851851852</v>
      </c>
      <c r="R15" s="5">
        <v>20</v>
      </c>
      <c r="S15" s="5">
        <v>7</v>
      </c>
      <c r="T15" s="5">
        <v>3</v>
      </c>
      <c r="U15" s="7">
        <f t="shared" si="4"/>
        <v>0.5</v>
      </c>
      <c r="V15" s="5">
        <v>139</v>
      </c>
      <c r="W15" s="5">
        <v>94</v>
      </c>
      <c r="X15" s="5">
        <v>13</v>
      </c>
      <c r="Y15" s="7">
        <f t="shared" si="5"/>
        <v>0.7697841726618705</v>
      </c>
      <c r="Z15" s="5">
        <v>30</v>
      </c>
      <c r="AA15" s="5">
        <v>21</v>
      </c>
      <c r="AB15" s="5">
        <v>4</v>
      </c>
      <c r="AC15" s="7">
        <f t="shared" si="6"/>
        <v>0.8333333333333334</v>
      </c>
    </row>
    <row r="16" spans="1:29" s="5" customFormat="1" ht="12">
      <c r="A16" s="6" t="s">
        <v>8</v>
      </c>
      <c r="B16" s="5">
        <v>50</v>
      </c>
      <c r="C16" s="5">
        <v>30</v>
      </c>
      <c r="D16" s="5">
        <v>5</v>
      </c>
      <c r="E16" s="7">
        <f t="shared" si="0"/>
        <v>0.7</v>
      </c>
      <c r="F16" s="5">
        <v>2</v>
      </c>
      <c r="G16" s="5">
        <v>1</v>
      </c>
      <c r="H16" s="5">
        <v>1</v>
      </c>
      <c r="I16" s="7">
        <f t="shared" si="1"/>
        <v>1</v>
      </c>
      <c r="J16" s="5">
        <v>1</v>
      </c>
      <c r="K16" s="5">
        <v>1</v>
      </c>
      <c r="L16" s="5">
        <v>0</v>
      </c>
      <c r="M16" s="7">
        <f t="shared" si="2"/>
        <v>1</v>
      </c>
      <c r="N16" s="5">
        <v>14</v>
      </c>
      <c r="O16" s="5">
        <v>12</v>
      </c>
      <c r="P16" s="5">
        <v>2</v>
      </c>
      <c r="Q16" s="7">
        <f t="shared" si="3"/>
        <v>1</v>
      </c>
      <c r="R16" s="5">
        <v>8</v>
      </c>
      <c r="S16" s="5">
        <v>5</v>
      </c>
      <c r="T16" s="5">
        <v>3</v>
      </c>
      <c r="U16" s="7">
        <f t="shared" si="4"/>
        <v>1</v>
      </c>
      <c r="V16" s="5">
        <v>0</v>
      </c>
      <c r="W16" s="5">
        <v>0</v>
      </c>
      <c r="X16" s="5">
        <v>0</v>
      </c>
      <c r="Y16" s="7" t="e">
        <f t="shared" si="5"/>
        <v>#DIV/0!</v>
      </c>
      <c r="Z16" s="5">
        <v>0</v>
      </c>
      <c r="AA16" s="5">
        <v>0</v>
      </c>
      <c r="AB16" s="5">
        <v>0</v>
      </c>
      <c r="AC16" s="7" t="e">
        <f t="shared" si="6"/>
        <v>#DIV/0!</v>
      </c>
    </row>
    <row r="17" spans="1:29" s="5" customFormat="1" ht="12">
      <c r="A17" s="6" t="s">
        <v>9</v>
      </c>
      <c r="B17" s="5">
        <v>11</v>
      </c>
      <c r="C17" s="5">
        <v>11</v>
      </c>
      <c r="D17" s="5">
        <v>0</v>
      </c>
      <c r="E17" s="7">
        <f t="shared" si="0"/>
        <v>1</v>
      </c>
      <c r="F17" s="5">
        <v>0</v>
      </c>
      <c r="G17" s="5">
        <v>0</v>
      </c>
      <c r="H17" s="5">
        <v>0</v>
      </c>
      <c r="I17" s="7" t="e">
        <f t="shared" si="1"/>
        <v>#DIV/0!</v>
      </c>
      <c r="J17" s="5">
        <v>66</v>
      </c>
      <c r="K17" s="5">
        <v>60</v>
      </c>
      <c r="L17" s="5">
        <v>1</v>
      </c>
      <c r="M17" s="7">
        <f t="shared" si="2"/>
        <v>0.9242424242424242</v>
      </c>
      <c r="N17" s="5">
        <v>3</v>
      </c>
      <c r="O17" s="5">
        <v>3</v>
      </c>
      <c r="P17" s="5">
        <v>0</v>
      </c>
      <c r="Q17" s="7">
        <f t="shared" si="3"/>
        <v>1</v>
      </c>
      <c r="R17" s="5">
        <v>0</v>
      </c>
      <c r="S17" s="5">
        <v>0</v>
      </c>
      <c r="T17" s="5">
        <v>0</v>
      </c>
      <c r="U17" s="7" t="e">
        <f t="shared" si="4"/>
        <v>#DIV/0!</v>
      </c>
      <c r="V17" s="5">
        <v>0</v>
      </c>
      <c r="W17" s="5">
        <v>0</v>
      </c>
      <c r="X17" s="5">
        <v>0</v>
      </c>
      <c r="Y17" s="7" t="e">
        <f t="shared" si="5"/>
        <v>#DIV/0!</v>
      </c>
      <c r="Z17" s="5">
        <v>9</v>
      </c>
      <c r="AA17" s="5">
        <v>8</v>
      </c>
      <c r="AB17" s="5">
        <v>1</v>
      </c>
      <c r="AC17" s="7">
        <f t="shared" si="6"/>
        <v>1</v>
      </c>
    </row>
    <row r="18" spans="1:29" s="5" customFormat="1" ht="12">
      <c r="A18" s="6" t="s">
        <v>10</v>
      </c>
      <c r="B18" s="5">
        <v>0</v>
      </c>
      <c r="C18" s="5">
        <v>0</v>
      </c>
      <c r="D18" s="5">
        <v>0</v>
      </c>
      <c r="E18" s="7" t="e">
        <f t="shared" si="0"/>
        <v>#DIV/0!</v>
      </c>
      <c r="F18" s="5">
        <v>0</v>
      </c>
      <c r="G18" s="5">
        <v>0</v>
      </c>
      <c r="H18" s="5">
        <v>0</v>
      </c>
      <c r="I18" s="7" t="e">
        <f t="shared" si="1"/>
        <v>#DIV/0!</v>
      </c>
      <c r="J18" s="5">
        <v>0</v>
      </c>
      <c r="K18" s="5">
        <v>0</v>
      </c>
      <c r="L18" s="5">
        <v>0</v>
      </c>
      <c r="M18" s="7" t="e">
        <f t="shared" si="2"/>
        <v>#DIV/0!</v>
      </c>
      <c r="N18" s="5">
        <v>0</v>
      </c>
      <c r="O18" s="5">
        <v>0</v>
      </c>
      <c r="P18" s="5">
        <v>0</v>
      </c>
      <c r="Q18" s="7" t="e">
        <f t="shared" si="3"/>
        <v>#DIV/0!</v>
      </c>
      <c r="R18" s="5">
        <v>0</v>
      </c>
      <c r="S18" s="5">
        <v>0</v>
      </c>
      <c r="T18" s="5">
        <v>0</v>
      </c>
      <c r="U18" s="7" t="e">
        <f t="shared" si="4"/>
        <v>#DIV/0!</v>
      </c>
      <c r="V18" s="5">
        <v>0</v>
      </c>
      <c r="W18" s="5">
        <v>0</v>
      </c>
      <c r="X18" s="5">
        <v>0</v>
      </c>
      <c r="Y18" s="7" t="e">
        <f t="shared" si="5"/>
        <v>#DIV/0!</v>
      </c>
      <c r="Z18" s="5">
        <v>0</v>
      </c>
      <c r="AA18" s="5">
        <v>0</v>
      </c>
      <c r="AB18" s="5">
        <v>0</v>
      </c>
      <c r="AC18" s="7" t="e">
        <f t="shared" si="6"/>
        <v>#DIV/0!</v>
      </c>
    </row>
    <row r="19" spans="1:29" s="5" customFormat="1" ht="12">
      <c r="A19" s="6" t="s">
        <v>11</v>
      </c>
      <c r="B19" s="5">
        <v>4</v>
      </c>
      <c r="C19" s="5">
        <v>4</v>
      </c>
      <c r="D19" s="5">
        <v>0</v>
      </c>
      <c r="E19" s="7">
        <f t="shared" si="0"/>
        <v>1</v>
      </c>
      <c r="F19" s="5">
        <v>31</v>
      </c>
      <c r="G19" s="5">
        <v>31</v>
      </c>
      <c r="H19" s="5">
        <v>0</v>
      </c>
      <c r="I19" s="7">
        <f t="shared" si="1"/>
        <v>1</v>
      </c>
      <c r="J19" s="5">
        <v>2</v>
      </c>
      <c r="K19" s="5">
        <v>2</v>
      </c>
      <c r="L19" s="5">
        <v>0</v>
      </c>
      <c r="M19" s="7">
        <f t="shared" si="2"/>
        <v>1</v>
      </c>
      <c r="N19" s="5">
        <v>11</v>
      </c>
      <c r="O19" s="5">
        <v>9</v>
      </c>
      <c r="P19" s="5">
        <v>0</v>
      </c>
      <c r="Q19" s="7">
        <f t="shared" si="3"/>
        <v>0.8181818181818182</v>
      </c>
      <c r="R19" s="5">
        <v>10</v>
      </c>
      <c r="S19" s="5">
        <v>9</v>
      </c>
      <c r="T19" s="5">
        <v>0</v>
      </c>
      <c r="U19" s="7">
        <f t="shared" si="4"/>
        <v>0.9</v>
      </c>
      <c r="V19" s="5">
        <v>0</v>
      </c>
      <c r="W19" s="5">
        <v>0</v>
      </c>
      <c r="X19" s="5">
        <v>0</v>
      </c>
      <c r="Y19" s="7" t="e">
        <f t="shared" si="5"/>
        <v>#DIV/0!</v>
      </c>
      <c r="Z19" s="5">
        <v>84</v>
      </c>
      <c r="AA19" s="5">
        <v>56</v>
      </c>
      <c r="AB19" s="5">
        <v>3</v>
      </c>
      <c r="AC19" s="7">
        <f t="shared" si="6"/>
        <v>0.7023809523809523</v>
      </c>
    </row>
    <row r="20" spans="1:29" s="5" customFormat="1" ht="12">
      <c r="A20" s="6" t="s">
        <v>12</v>
      </c>
      <c r="B20" s="5">
        <v>9</v>
      </c>
      <c r="C20" s="5">
        <v>8</v>
      </c>
      <c r="D20" s="5">
        <v>0</v>
      </c>
      <c r="E20" s="7">
        <f t="shared" si="0"/>
        <v>0.8888888888888888</v>
      </c>
      <c r="F20" s="5">
        <v>151</v>
      </c>
      <c r="G20" s="5">
        <v>129</v>
      </c>
      <c r="H20" s="5">
        <v>10</v>
      </c>
      <c r="I20" s="7">
        <f t="shared" si="1"/>
        <v>0.9205298013245033</v>
      </c>
      <c r="J20" s="5">
        <v>10</v>
      </c>
      <c r="K20" s="5">
        <v>8</v>
      </c>
      <c r="L20" s="5">
        <v>1</v>
      </c>
      <c r="M20" s="7">
        <f t="shared" si="2"/>
        <v>0.9</v>
      </c>
      <c r="N20" s="5">
        <v>0</v>
      </c>
      <c r="O20" s="5">
        <v>0</v>
      </c>
      <c r="P20" s="5">
        <v>0</v>
      </c>
      <c r="Q20" s="7" t="e">
        <f t="shared" si="3"/>
        <v>#DIV/0!</v>
      </c>
      <c r="R20" s="5">
        <v>9</v>
      </c>
      <c r="S20" s="5">
        <v>8</v>
      </c>
      <c r="T20" s="5">
        <v>0</v>
      </c>
      <c r="U20" s="7">
        <f t="shared" si="4"/>
        <v>0.8888888888888888</v>
      </c>
      <c r="V20" s="5">
        <v>3</v>
      </c>
      <c r="W20" s="5">
        <v>2</v>
      </c>
      <c r="X20" s="5">
        <v>0</v>
      </c>
      <c r="Y20" s="7">
        <f t="shared" si="5"/>
        <v>0.6666666666666666</v>
      </c>
      <c r="Z20" s="5">
        <v>0</v>
      </c>
      <c r="AA20" s="5">
        <v>0</v>
      </c>
      <c r="AB20" s="5">
        <v>0</v>
      </c>
      <c r="AC20" s="7" t="e">
        <f t="shared" si="6"/>
        <v>#DIV/0!</v>
      </c>
    </row>
    <row r="21" spans="1:29" s="5" customFormat="1" ht="12">
      <c r="A21" s="6" t="s">
        <v>13</v>
      </c>
      <c r="B21" s="5">
        <v>72</v>
      </c>
      <c r="C21" s="5">
        <v>54</v>
      </c>
      <c r="D21" s="5">
        <v>3</v>
      </c>
      <c r="E21" s="7">
        <f t="shared" si="0"/>
        <v>0.7916666666666666</v>
      </c>
      <c r="F21" s="5">
        <v>23</v>
      </c>
      <c r="G21" s="5">
        <v>18</v>
      </c>
      <c r="H21" s="5">
        <v>0</v>
      </c>
      <c r="I21" s="7">
        <f t="shared" si="1"/>
        <v>0.782608695652174</v>
      </c>
      <c r="J21" s="5">
        <v>2</v>
      </c>
      <c r="K21" s="5">
        <v>2</v>
      </c>
      <c r="L21" s="5">
        <v>0</v>
      </c>
      <c r="M21" s="7">
        <f t="shared" si="2"/>
        <v>1</v>
      </c>
      <c r="N21" s="5">
        <v>13</v>
      </c>
      <c r="O21" s="5">
        <v>9</v>
      </c>
      <c r="P21" s="5">
        <v>0</v>
      </c>
      <c r="Q21" s="7">
        <f t="shared" si="3"/>
        <v>0.6923076923076923</v>
      </c>
      <c r="R21" s="5">
        <v>3</v>
      </c>
      <c r="S21" s="5">
        <v>2</v>
      </c>
      <c r="T21" s="5">
        <v>0</v>
      </c>
      <c r="U21" s="7">
        <f t="shared" si="4"/>
        <v>0.6666666666666666</v>
      </c>
      <c r="V21" s="5">
        <v>28</v>
      </c>
      <c r="W21" s="5">
        <v>20</v>
      </c>
      <c r="X21" s="5">
        <v>2</v>
      </c>
      <c r="Y21" s="7">
        <f t="shared" si="5"/>
        <v>0.7857142857142857</v>
      </c>
      <c r="Z21" s="5">
        <v>0</v>
      </c>
      <c r="AA21" s="5">
        <v>0</v>
      </c>
      <c r="AB21" s="5">
        <v>0</v>
      </c>
      <c r="AC21" s="7" t="e">
        <f t="shared" si="6"/>
        <v>#DIV/0!</v>
      </c>
    </row>
    <row r="22" spans="1:29" s="5" customFormat="1" ht="12">
      <c r="A22" s="6" t="s">
        <v>14</v>
      </c>
      <c r="B22" s="5">
        <v>3</v>
      </c>
      <c r="C22" s="5">
        <v>1</v>
      </c>
      <c r="D22" s="5">
        <v>1</v>
      </c>
      <c r="E22" s="7">
        <f t="shared" si="0"/>
        <v>0.6666666666666666</v>
      </c>
      <c r="F22" s="5">
        <v>97</v>
      </c>
      <c r="G22" s="5">
        <v>68</v>
      </c>
      <c r="H22" s="5">
        <v>5</v>
      </c>
      <c r="I22" s="7">
        <f t="shared" si="1"/>
        <v>0.7525773195876289</v>
      </c>
      <c r="J22" s="5">
        <v>97</v>
      </c>
      <c r="K22" s="5">
        <v>60</v>
      </c>
      <c r="L22" s="5">
        <v>11</v>
      </c>
      <c r="M22" s="7">
        <f t="shared" si="2"/>
        <v>0.7319587628865979</v>
      </c>
      <c r="N22" s="5">
        <v>32</v>
      </c>
      <c r="O22" s="5">
        <v>9</v>
      </c>
      <c r="P22" s="5">
        <v>0</v>
      </c>
      <c r="Q22" s="7">
        <f t="shared" si="3"/>
        <v>0.28125</v>
      </c>
      <c r="R22" s="5">
        <v>3</v>
      </c>
      <c r="S22" s="5">
        <v>2</v>
      </c>
      <c r="T22" s="5">
        <v>0</v>
      </c>
      <c r="U22" s="7">
        <f t="shared" si="4"/>
        <v>0.6666666666666666</v>
      </c>
      <c r="V22" s="5">
        <v>171</v>
      </c>
      <c r="W22" s="5">
        <v>108</v>
      </c>
      <c r="X22" s="5">
        <v>25</v>
      </c>
      <c r="Y22" s="7">
        <f t="shared" si="5"/>
        <v>0.7777777777777778</v>
      </c>
      <c r="Z22" s="5">
        <v>0</v>
      </c>
      <c r="AA22" s="5">
        <v>0</v>
      </c>
      <c r="AB22" s="5">
        <v>0</v>
      </c>
      <c r="AC22" s="7" t="e">
        <f t="shared" si="6"/>
        <v>#DIV/0!</v>
      </c>
    </row>
    <row r="23" spans="1:29" s="5" customFormat="1" ht="12">
      <c r="A23" s="6" t="s">
        <v>15</v>
      </c>
      <c r="B23" s="5">
        <v>33</v>
      </c>
      <c r="C23" s="5">
        <v>20</v>
      </c>
      <c r="D23" s="5">
        <v>4</v>
      </c>
      <c r="E23" s="7">
        <f t="shared" si="0"/>
        <v>0.7272727272727273</v>
      </c>
      <c r="F23" s="5">
        <v>62</v>
      </c>
      <c r="G23" s="5">
        <v>41</v>
      </c>
      <c r="H23" s="5">
        <v>4</v>
      </c>
      <c r="I23" s="7">
        <f t="shared" si="1"/>
        <v>0.7258064516129032</v>
      </c>
      <c r="J23" s="5">
        <v>14</v>
      </c>
      <c r="K23" s="5">
        <v>8</v>
      </c>
      <c r="L23" s="5">
        <v>0</v>
      </c>
      <c r="M23" s="7">
        <f t="shared" si="2"/>
        <v>0.5714285714285714</v>
      </c>
      <c r="N23" s="5">
        <v>16</v>
      </c>
      <c r="O23" s="5">
        <v>11</v>
      </c>
      <c r="P23" s="5">
        <v>2</v>
      </c>
      <c r="Q23" s="7">
        <f t="shared" si="3"/>
        <v>0.8125</v>
      </c>
      <c r="R23" s="5">
        <v>7</v>
      </c>
      <c r="S23" s="5">
        <v>6</v>
      </c>
      <c r="T23" s="5">
        <v>0</v>
      </c>
      <c r="U23" s="7">
        <f t="shared" si="4"/>
        <v>0.8571428571428571</v>
      </c>
      <c r="V23" s="5">
        <v>0</v>
      </c>
      <c r="W23" s="5">
        <v>0</v>
      </c>
      <c r="X23" s="5">
        <v>0</v>
      </c>
      <c r="Y23" s="7" t="e">
        <f t="shared" si="5"/>
        <v>#DIV/0!</v>
      </c>
      <c r="Z23" s="5">
        <v>27</v>
      </c>
      <c r="AA23" s="5">
        <v>0</v>
      </c>
      <c r="AB23" s="5">
        <v>0</v>
      </c>
      <c r="AC23" s="7">
        <f t="shared" si="6"/>
        <v>0</v>
      </c>
    </row>
    <row r="24" spans="1:29" s="5" customFormat="1" ht="12">
      <c r="A24" s="6" t="s">
        <v>16</v>
      </c>
      <c r="B24" s="5">
        <v>4</v>
      </c>
      <c r="C24" s="5">
        <v>3</v>
      </c>
      <c r="D24" s="5">
        <v>0</v>
      </c>
      <c r="E24" s="7">
        <f t="shared" si="0"/>
        <v>0.75</v>
      </c>
      <c r="F24" s="5">
        <v>12</v>
      </c>
      <c r="G24" s="5">
        <v>9</v>
      </c>
      <c r="H24" s="5">
        <v>3</v>
      </c>
      <c r="I24" s="7">
        <f t="shared" si="1"/>
        <v>1</v>
      </c>
      <c r="J24" s="5">
        <v>10</v>
      </c>
      <c r="K24" s="5">
        <v>8</v>
      </c>
      <c r="L24" s="5">
        <v>2</v>
      </c>
      <c r="M24" s="7">
        <f t="shared" si="2"/>
        <v>1</v>
      </c>
      <c r="N24" s="5">
        <v>0</v>
      </c>
      <c r="O24" s="5">
        <v>0</v>
      </c>
      <c r="P24" s="5">
        <v>0</v>
      </c>
      <c r="Q24" s="7" t="e">
        <f t="shared" si="3"/>
        <v>#DIV/0!</v>
      </c>
      <c r="R24" s="5">
        <v>0</v>
      </c>
      <c r="S24" s="5">
        <v>0</v>
      </c>
      <c r="T24" s="5">
        <v>0</v>
      </c>
      <c r="U24" s="7" t="e">
        <f t="shared" si="4"/>
        <v>#DIV/0!</v>
      </c>
      <c r="V24" s="5">
        <v>0</v>
      </c>
      <c r="W24" s="5">
        <v>0</v>
      </c>
      <c r="X24" s="5">
        <v>0</v>
      </c>
      <c r="Y24" s="7" t="e">
        <f t="shared" si="5"/>
        <v>#DIV/0!</v>
      </c>
      <c r="Z24" s="5">
        <v>34</v>
      </c>
      <c r="AA24" s="5">
        <v>23</v>
      </c>
      <c r="AB24" s="5">
        <v>5</v>
      </c>
      <c r="AC24" s="7">
        <f t="shared" si="6"/>
        <v>0.8235294117647058</v>
      </c>
    </row>
    <row r="25" spans="1:29" s="5" customFormat="1" ht="12">
      <c r="A25" s="6" t="s">
        <v>17</v>
      </c>
      <c r="B25" s="5">
        <v>8</v>
      </c>
      <c r="C25" s="5">
        <v>6</v>
      </c>
      <c r="D25" s="5">
        <v>1</v>
      </c>
      <c r="E25" s="7">
        <f t="shared" si="0"/>
        <v>0.875</v>
      </c>
      <c r="F25" s="5">
        <v>9</v>
      </c>
      <c r="G25" s="5">
        <v>6</v>
      </c>
      <c r="H25" s="5">
        <v>0</v>
      </c>
      <c r="I25" s="7">
        <f t="shared" si="1"/>
        <v>0.6666666666666666</v>
      </c>
      <c r="J25" s="5">
        <v>3</v>
      </c>
      <c r="K25" s="5">
        <v>1</v>
      </c>
      <c r="L25" s="5">
        <v>1</v>
      </c>
      <c r="M25" s="7">
        <f t="shared" si="2"/>
        <v>0.6666666666666666</v>
      </c>
      <c r="N25" s="5">
        <v>7</v>
      </c>
      <c r="O25" s="5">
        <v>4</v>
      </c>
      <c r="P25" s="5">
        <v>0</v>
      </c>
      <c r="Q25" s="7">
        <f t="shared" si="3"/>
        <v>0.5714285714285714</v>
      </c>
      <c r="R25" s="5">
        <v>4</v>
      </c>
      <c r="S25" s="5">
        <v>1</v>
      </c>
      <c r="T25" s="5">
        <v>0</v>
      </c>
      <c r="U25" s="7">
        <f t="shared" si="4"/>
        <v>0.25</v>
      </c>
      <c r="V25" s="5">
        <v>0</v>
      </c>
      <c r="W25" s="5">
        <v>0</v>
      </c>
      <c r="X25" s="5">
        <v>0</v>
      </c>
      <c r="Y25" s="7" t="e">
        <f t="shared" si="5"/>
        <v>#DIV/0!</v>
      </c>
      <c r="Z25" s="5">
        <v>0</v>
      </c>
      <c r="AA25" s="5">
        <v>0</v>
      </c>
      <c r="AB25" s="5">
        <v>0</v>
      </c>
      <c r="AC25" s="7" t="e">
        <f t="shared" si="6"/>
        <v>#DIV/0!</v>
      </c>
    </row>
    <row r="26" spans="1:29" s="5" customFormat="1" ht="12">
      <c r="A26" s="6" t="s">
        <v>18</v>
      </c>
      <c r="B26" s="5">
        <v>25</v>
      </c>
      <c r="C26" s="5">
        <v>18</v>
      </c>
      <c r="D26" s="5">
        <v>2</v>
      </c>
      <c r="E26" s="7">
        <f t="shared" si="0"/>
        <v>0.8</v>
      </c>
      <c r="F26" s="5">
        <v>54</v>
      </c>
      <c r="G26" s="5">
        <v>44</v>
      </c>
      <c r="H26" s="5">
        <v>2</v>
      </c>
      <c r="I26" s="7">
        <f t="shared" si="1"/>
        <v>0.8518518518518519</v>
      </c>
      <c r="J26" s="5">
        <v>168</v>
      </c>
      <c r="K26" s="5">
        <v>127</v>
      </c>
      <c r="L26" s="5">
        <v>6</v>
      </c>
      <c r="M26" s="7">
        <f t="shared" si="2"/>
        <v>0.7916666666666666</v>
      </c>
      <c r="N26" s="5">
        <v>20</v>
      </c>
      <c r="O26" s="5">
        <v>17</v>
      </c>
      <c r="P26" s="5">
        <v>0</v>
      </c>
      <c r="Q26" s="7">
        <f t="shared" si="3"/>
        <v>0.85</v>
      </c>
      <c r="R26" s="5">
        <v>2</v>
      </c>
      <c r="S26" s="5">
        <v>2</v>
      </c>
      <c r="T26" s="5">
        <v>0</v>
      </c>
      <c r="U26" s="7">
        <f t="shared" si="4"/>
        <v>1</v>
      </c>
      <c r="V26" s="5">
        <v>1</v>
      </c>
      <c r="W26" s="5">
        <v>1</v>
      </c>
      <c r="X26" s="5">
        <v>0</v>
      </c>
      <c r="Y26" s="7">
        <f t="shared" si="5"/>
        <v>1</v>
      </c>
      <c r="Z26" s="5">
        <v>20</v>
      </c>
      <c r="AA26" s="5">
        <v>18</v>
      </c>
      <c r="AB26" s="5">
        <v>2</v>
      </c>
      <c r="AC26" s="7">
        <f t="shared" si="6"/>
        <v>1</v>
      </c>
    </row>
    <row r="27" spans="1:29" s="5" customFormat="1" ht="12">
      <c r="A27" s="6" t="s">
        <v>19</v>
      </c>
      <c r="B27" s="5">
        <v>0</v>
      </c>
      <c r="C27" s="5">
        <v>0</v>
      </c>
      <c r="D27" s="5">
        <v>0</v>
      </c>
      <c r="E27" s="7" t="e">
        <f t="shared" si="0"/>
        <v>#DIV/0!</v>
      </c>
      <c r="F27" s="5">
        <v>0</v>
      </c>
      <c r="G27" s="5">
        <v>0</v>
      </c>
      <c r="H27" s="5">
        <v>0</v>
      </c>
      <c r="I27" s="7" t="e">
        <f t="shared" si="1"/>
        <v>#DIV/0!</v>
      </c>
      <c r="J27" s="5">
        <v>0</v>
      </c>
      <c r="K27" s="5">
        <v>0</v>
      </c>
      <c r="L27" s="5">
        <v>0</v>
      </c>
      <c r="M27" s="7" t="e">
        <f t="shared" si="2"/>
        <v>#DIV/0!</v>
      </c>
      <c r="N27" s="5">
        <v>0</v>
      </c>
      <c r="O27" s="5">
        <v>0</v>
      </c>
      <c r="P27" s="5">
        <v>0</v>
      </c>
      <c r="Q27" s="7" t="e">
        <f t="shared" si="3"/>
        <v>#DIV/0!</v>
      </c>
      <c r="R27" s="5">
        <v>0</v>
      </c>
      <c r="S27" s="5">
        <v>0</v>
      </c>
      <c r="T27" s="5">
        <v>0</v>
      </c>
      <c r="U27" s="7" t="e">
        <f t="shared" si="4"/>
        <v>#DIV/0!</v>
      </c>
      <c r="V27" s="5">
        <v>0</v>
      </c>
      <c r="W27" s="5">
        <v>0</v>
      </c>
      <c r="X27" s="5">
        <v>0</v>
      </c>
      <c r="Y27" s="7" t="e">
        <f t="shared" si="5"/>
        <v>#DIV/0!</v>
      </c>
      <c r="Z27" s="5">
        <v>0</v>
      </c>
      <c r="AA27" s="5">
        <v>0</v>
      </c>
      <c r="AB27" s="5">
        <v>0</v>
      </c>
      <c r="AC27" s="7" t="e">
        <f t="shared" si="6"/>
        <v>#DIV/0!</v>
      </c>
    </row>
    <row r="28" spans="1:29" s="5" customFormat="1" ht="12">
      <c r="A28" s="6" t="s">
        <v>20</v>
      </c>
      <c r="B28" s="5">
        <v>9</v>
      </c>
      <c r="C28" s="5">
        <v>6</v>
      </c>
      <c r="D28" s="5">
        <v>2</v>
      </c>
      <c r="E28" s="7">
        <f t="shared" si="0"/>
        <v>0.8888888888888888</v>
      </c>
      <c r="F28" s="5">
        <v>22</v>
      </c>
      <c r="G28" s="5">
        <v>21</v>
      </c>
      <c r="H28" s="5">
        <v>0</v>
      </c>
      <c r="I28" s="7">
        <f t="shared" si="1"/>
        <v>0.9545454545454546</v>
      </c>
      <c r="J28" s="5">
        <v>4</v>
      </c>
      <c r="K28" s="5">
        <v>4</v>
      </c>
      <c r="L28" s="5">
        <v>0</v>
      </c>
      <c r="M28" s="7">
        <f t="shared" si="2"/>
        <v>1</v>
      </c>
      <c r="N28" s="5">
        <v>5</v>
      </c>
      <c r="O28" s="5">
        <v>4</v>
      </c>
      <c r="P28" s="5">
        <v>0</v>
      </c>
      <c r="Q28" s="7">
        <f t="shared" si="3"/>
        <v>0.8</v>
      </c>
      <c r="R28" s="5">
        <v>0</v>
      </c>
      <c r="S28" s="5">
        <v>0</v>
      </c>
      <c r="T28" s="5">
        <v>0</v>
      </c>
      <c r="U28" s="7" t="e">
        <f t="shared" si="4"/>
        <v>#DIV/0!</v>
      </c>
      <c r="V28" s="5">
        <v>3</v>
      </c>
      <c r="W28" s="5">
        <v>2</v>
      </c>
      <c r="X28" s="5">
        <v>0</v>
      </c>
      <c r="Y28" s="7">
        <f t="shared" si="5"/>
        <v>0.6666666666666666</v>
      </c>
      <c r="Z28" s="5">
        <v>18</v>
      </c>
      <c r="AA28" s="5">
        <v>10</v>
      </c>
      <c r="AB28" s="5">
        <v>1</v>
      </c>
      <c r="AC28" s="7">
        <f t="shared" si="6"/>
        <v>0.6111111111111112</v>
      </c>
    </row>
    <row r="29" spans="1:29" s="5" customFormat="1" ht="12">
      <c r="A29" s="6" t="s">
        <v>21</v>
      </c>
      <c r="B29" s="5">
        <v>162</v>
      </c>
      <c r="C29" s="5">
        <v>152</v>
      </c>
      <c r="D29" s="5">
        <v>3</v>
      </c>
      <c r="E29" s="7">
        <f t="shared" si="0"/>
        <v>0.9567901234567902</v>
      </c>
      <c r="F29" s="5">
        <v>125</v>
      </c>
      <c r="G29" s="5">
        <v>122</v>
      </c>
      <c r="H29" s="5">
        <v>1</v>
      </c>
      <c r="I29" s="7">
        <f t="shared" si="1"/>
        <v>0.984</v>
      </c>
      <c r="J29" s="5">
        <v>8</v>
      </c>
      <c r="K29" s="5">
        <v>7</v>
      </c>
      <c r="L29" s="5">
        <v>0</v>
      </c>
      <c r="M29" s="7">
        <f t="shared" si="2"/>
        <v>0.875</v>
      </c>
      <c r="N29" s="5">
        <v>34</v>
      </c>
      <c r="O29" s="5">
        <v>32</v>
      </c>
      <c r="P29" s="5">
        <v>0</v>
      </c>
      <c r="Q29" s="7">
        <f t="shared" si="3"/>
        <v>0.9411764705882353</v>
      </c>
      <c r="R29" s="5">
        <v>5</v>
      </c>
      <c r="S29" s="5">
        <v>5</v>
      </c>
      <c r="T29" s="5">
        <v>0</v>
      </c>
      <c r="U29" s="7">
        <f t="shared" si="4"/>
        <v>1</v>
      </c>
      <c r="V29" s="5">
        <v>28</v>
      </c>
      <c r="W29" s="5">
        <v>27</v>
      </c>
      <c r="X29" s="5">
        <v>0</v>
      </c>
      <c r="Y29" s="7">
        <f t="shared" si="5"/>
        <v>0.9642857142857143</v>
      </c>
      <c r="Z29" s="5">
        <v>38</v>
      </c>
      <c r="AA29" s="5">
        <v>38</v>
      </c>
      <c r="AB29" s="5">
        <v>0</v>
      </c>
      <c r="AC29" s="7">
        <f t="shared" si="6"/>
        <v>1</v>
      </c>
    </row>
    <row r="30" spans="1:29" s="5" customFormat="1" ht="12">
      <c r="A30" s="6" t="s">
        <v>22</v>
      </c>
      <c r="B30" s="5">
        <v>69</v>
      </c>
      <c r="C30" s="5">
        <v>39</v>
      </c>
      <c r="D30" s="5">
        <v>0</v>
      </c>
      <c r="E30" s="7">
        <f t="shared" si="0"/>
        <v>0.5652173913043478</v>
      </c>
      <c r="F30" s="5">
        <v>254</v>
      </c>
      <c r="G30" s="5">
        <v>123</v>
      </c>
      <c r="H30" s="5">
        <v>3</v>
      </c>
      <c r="I30" s="7">
        <f t="shared" si="1"/>
        <v>0.49606299212598426</v>
      </c>
      <c r="J30" s="5">
        <v>342</v>
      </c>
      <c r="K30" s="5">
        <v>197</v>
      </c>
      <c r="L30" s="5">
        <v>9</v>
      </c>
      <c r="M30" s="7">
        <f t="shared" si="2"/>
        <v>0.6023391812865497</v>
      </c>
      <c r="N30" s="5">
        <v>37</v>
      </c>
      <c r="O30" s="5">
        <v>22</v>
      </c>
      <c r="P30" s="5">
        <v>0</v>
      </c>
      <c r="Q30" s="7">
        <f t="shared" si="3"/>
        <v>0.5945945945945946</v>
      </c>
      <c r="R30" s="5">
        <v>15</v>
      </c>
      <c r="S30" s="5">
        <v>8</v>
      </c>
      <c r="T30" s="5">
        <v>0</v>
      </c>
      <c r="U30" s="7">
        <f t="shared" si="4"/>
        <v>0.5333333333333333</v>
      </c>
      <c r="V30" s="5">
        <v>5</v>
      </c>
      <c r="W30" s="5">
        <v>3</v>
      </c>
      <c r="X30" s="5">
        <v>0</v>
      </c>
      <c r="Y30" s="7">
        <f t="shared" si="5"/>
        <v>0.6</v>
      </c>
      <c r="Z30" s="5">
        <v>0</v>
      </c>
      <c r="AA30" s="5">
        <v>0</v>
      </c>
      <c r="AB30" s="5">
        <v>0</v>
      </c>
      <c r="AC30" s="7" t="e">
        <f t="shared" si="6"/>
        <v>#DIV/0!</v>
      </c>
    </row>
    <row r="31" spans="1:29" s="5" customFormat="1" ht="12">
      <c r="A31" s="6" t="s">
        <v>23</v>
      </c>
      <c r="B31" s="5">
        <v>19</v>
      </c>
      <c r="C31" s="5">
        <v>15</v>
      </c>
      <c r="D31" s="5">
        <v>0</v>
      </c>
      <c r="E31" s="7">
        <f t="shared" si="0"/>
        <v>0.7894736842105263</v>
      </c>
      <c r="F31" s="5">
        <v>375</v>
      </c>
      <c r="G31" s="5">
        <v>258</v>
      </c>
      <c r="H31" s="5">
        <v>29</v>
      </c>
      <c r="I31" s="7">
        <f t="shared" si="1"/>
        <v>0.7653333333333333</v>
      </c>
      <c r="J31" s="5">
        <v>389</v>
      </c>
      <c r="K31" s="5">
        <v>245</v>
      </c>
      <c r="L31" s="5">
        <v>34</v>
      </c>
      <c r="M31" s="7">
        <f t="shared" si="2"/>
        <v>0.7172236503856041</v>
      </c>
      <c r="N31" s="5">
        <v>35</v>
      </c>
      <c r="O31" s="5">
        <v>18</v>
      </c>
      <c r="P31" s="5">
        <v>3</v>
      </c>
      <c r="Q31" s="7">
        <f t="shared" si="3"/>
        <v>0.6</v>
      </c>
      <c r="R31" s="5">
        <v>73</v>
      </c>
      <c r="S31" s="5">
        <v>53</v>
      </c>
      <c r="T31" s="5">
        <v>1</v>
      </c>
      <c r="U31" s="7">
        <f t="shared" si="4"/>
        <v>0.7397260273972602</v>
      </c>
      <c r="V31" s="5">
        <v>1</v>
      </c>
      <c r="W31" s="5">
        <v>1</v>
      </c>
      <c r="X31" s="5">
        <v>0</v>
      </c>
      <c r="Y31" s="7">
        <f t="shared" si="5"/>
        <v>1</v>
      </c>
      <c r="Z31" s="5">
        <v>0</v>
      </c>
      <c r="AA31" s="5">
        <v>0</v>
      </c>
      <c r="AB31" s="5">
        <v>0</v>
      </c>
      <c r="AC31" s="7" t="e">
        <f t="shared" si="6"/>
        <v>#DIV/0!</v>
      </c>
    </row>
    <row r="32" spans="1:29" s="5" customFormat="1" ht="12">
      <c r="A32" s="6" t="s">
        <v>24</v>
      </c>
      <c r="B32" s="5">
        <v>12</v>
      </c>
      <c r="C32" s="5">
        <v>9</v>
      </c>
      <c r="D32" s="5">
        <v>0</v>
      </c>
      <c r="E32" s="7">
        <f t="shared" si="0"/>
        <v>0.75</v>
      </c>
      <c r="F32" s="5">
        <v>59</v>
      </c>
      <c r="G32" s="5">
        <v>45</v>
      </c>
      <c r="H32" s="5">
        <v>2</v>
      </c>
      <c r="I32" s="7">
        <f t="shared" si="1"/>
        <v>0.7966101694915254</v>
      </c>
      <c r="J32" s="5">
        <v>14</v>
      </c>
      <c r="K32" s="5">
        <v>13</v>
      </c>
      <c r="L32" s="5">
        <v>1</v>
      </c>
      <c r="M32" s="7">
        <f t="shared" si="2"/>
        <v>1</v>
      </c>
      <c r="N32" s="5">
        <v>1</v>
      </c>
      <c r="O32" s="5">
        <v>0</v>
      </c>
      <c r="P32" s="5">
        <v>0</v>
      </c>
      <c r="Q32" s="7">
        <f t="shared" si="3"/>
        <v>0</v>
      </c>
      <c r="R32" s="5">
        <v>0</v>
      </c>
      <c r="S32" s="5">
        <v>0</v>
      </c>
      <c r="T32" s="5">
        <v>0</v>
      </c>
      <c r="U32" s="7" t="e">
        <f t="shared" si="4"/>
        <v>#DIV/0!</v>
      </c>
      <c r="V32" s="5">
        <v>9</v>
      </c>
      <c r="W32" s="5">
        <v>6</v>
      </c>
      <c r="X32" s="5">
        <v>1</v>
      </c>
      <c r="Y32" s="7">
        <f t="shared" si="5"/>
        <v>0.7777777777777778</v>
      </c>
      <c r="Z32" s="5">
        <v>39</v>
      </c>
      <c r="AA32" s="5">
        <v>23</v>
      </c>
      <c r="AB32" s="5">
        <v>5</v>
      </c>
      <c r="AC32" s="7">
        <f t="shared" si="6"/>
        <v>0.717948717948718</v>
      </c>
    </row>
    <row r="33" spans="1:29" s="5" customFormat="1" ht="12">
      <c r="A33" s="6" t="s">
        <v>25</v>
      </c>
      <c r="B33" s="5">
        <v>110</v>
      </c>
      <c r="C33" s="5">
        <v>89</v>
      </c>
      <c r="D33" s="5">
        <v>5</v>
      </c>
      <c r="E33" s="7">
        <f t="shared" si="0"/>
        <v>0.8545454545454545</v>
      </c>
      <c r="F33" s="5">
        <v>286</v>
      </c>
      <c r="G33" s="5">
        <v>217</v>
      </c>
      <c r="H33" s="5">
        <v>27</v>
      </c>
      <c r="I33" s="7">
        <f t="shared" si="1"/>
        <v>0.8531468531468531</v>
      </c>
      <c r="J33" s="5">
        <v>8</v>
      </c>
      <c r="K33" s="5">
        <v>7</v>
      </c>
      <c r="L33" s="5">
        <v>0</v>
      </c>
      <c r="M33" s="7">
        <f t="shared" si="2"/>
        <v>0.875</v>
      </c>
      <c r="N33" s="5">
        <v>77</v>
      </c>
      <c r="O33" s="5">
        <v>57</v>
      </c>
      <c r="P33" s="5">
        <v>6</v>
      </c>
      <c r="Q33" s="7">
        <f t="shared" si="3"/>
        <v>0.8181818181818182</v>
      </c>
      <c r="R33" s="5">
        <v>4</v>
      </c>
      <c r="S33" s="5">
        <v>4</v>
      </c>
      <c r="T33" s="5">
        <v>0</v>
      </c>
      <c r="U33" s="7">
        <f t="shared" si="4"/>
        <v>1</v>
      </c>
      <c r="V33" s="5">
        <v>28</v>
      </c>
      <c r="W33" s="5">
        <v>22</v>
      </c>
      <c r="X33" s="5">
        <v>3</v>
      </c>
      <c r="Y33" s="7">
        <f t="shared" si="5"/>
        <v>0.8928571428571429</v>
      </c>
      <c r="Z33" s="5">
        <v>137</v>
      </c>
      <c r="AA33" s="5">
        <v>98</v>
      </c>
      <c r="AB33" s="5">
        <v>13</v>
      </c>
      <c r="AC33" s="7">
        <f t="shared" si="6"/>
        <v>0.8102189781021898</v>
      </c>
    </row>
    <row r="34" spans="1:29" s="5" customFormat="1" ht="12">
      <c r="A34" s="6" t="s">
        <v>26</v>
      </c>
      <c r="B34" s="5">
        <v>30</v>
      </c>
      <c r="C34" s="5">
        <v>17</v>
      </c>
      <c r="D34" s="5">
        <v>3</v>
      </c>
      <c r="E34" s="7">
        <f t="shared" si="0"/>
        <v>0.6666666666666666</v>
      </c>
      <c r="F34" s="5">
        <v>80</v>
      </c>
      <c r="G34" s="5">
        <v>42</v>
      </c>
      <c r="H34" s="5">
        <v>14</v>
      </c>
      <c r="I34" s="7">
        <f t="shared" si="1"/>
        <v>0.7</v>
      </c>
      <c r="J34" s="5">
        <v>1</v>
      </c>
      <c r="K34" s="5">
        <v>1</v>
      </c>
      <c r="L34" s="5">
        <v>0</v>
      </c>
      <c r="M34" s="7">
        <f t="shared" si="2"/>
        <v>1</v>
      </c>
      <c r="N34" s="5">
        <v>10</v>
      </c>
      <c r="O34" s="5">
        <v>7</v>
      </c>
      <c r="P34" s="5">
        <v>1</v>
      </c>
      <c r="Q34" s="7">
        <f t="shared" si="3"/>
        <v>0.8</v>
      </c>
      <c r="R34" s="5">
        <v>2</v>
      </c>
      <c r="S34" s="5">
        <v>0</v>
      </c>
      <c r="T34" s="5">
        <v>0</v>
      </c>
      <c r="U34" s="7">
        <f t="shared" si="4"/>
        <v>0</v>
      </c>
      <c r="V34" s="5">
        <v>1</v>
      </c>
      <c r="W34" s="5">
        <v>1</v>
      </c>
      <c r="X34" s="5">
        <v>0</v>
      </c>
      <c r="Y34" s="7">
        <f t="shared" si="5"/>
        <v>1</v>
      </c>
      <c r="Z34" s="5">
        <v>0</v>
      </c>
      <c r="AA34" s="5">
        <v>0</v>
      </c>
      <c r="AB34" s="5">
        <v>0</v>
      </c>
      <c r="AC34" s="7" t="e">
        <f t="shared" si="6"/>
        <v>#DIV/0!</v>
      </c>
    </row>
    <row r="35" spans="1:29" s="5" customFormat="1" ht="12">
      <c r="A35" s="6" t="s">
        <v>27</v>
      </c>
      <c r="B35" s="5">
        <v>17</v>
      </c>
      <c r="C35" s="5">
        <v>14</v>
      </c>
      <c r="D35" s="5">
        <v>0</v>
      </c>
      <c r="E35" s="7">
        <f t="shared" si="0"/>
        <v>0.8235294117647058</v>
      </c>
      <c r="F35" s="5">
        <v>76</v>
      </c>
      <c r="G35" s="5">
        <v>54</v>
      </c>
      <c r="H35" s="5">
        <v>0</v>
      </c>
      <c r="I35" s="7">
        <f t="shared" si="1"/>
        <v>0.7105263157894737</v>
      </c>
      <c r="J35" s="5">
        <v>5</v>
      </c>
      <c r="K35" s="5">
        <v>4</v>
      </c>
      <c r="L35" s="5">
        <v>0</v>
      </c>
      <c r="M35" s="7">
        <f t="shared" si="2"/>
        <v>0.8</v>
      </c>
      <c r="N35" s="5">
        <v>2</v>
      </c>
      <c r="O35" s="5">
        <v>2</v>
      </c>
      <c r="P35" s="5">
        <v>0</v>
      </c>
      <c r="Q35" s="7">
        <f t="shared" si="3"/>
        <v>1</v>
      </c>
      <c r="R35" s="5">
        <v>0</v>
      </c>
      <c r="S35" s="5">
        <v>0</v>
      </c>
      <c r="T35" s="5">
        <v>0</v>
      </c>
      <c r="U35" s="7" t="e">
        <f t="shared" si="4"/>
        <v>#DIV/0!</v>
      </c>
      <c r="V35" s="5">
        <v>6</v>
      </c>
      <c r="W35" s="5">
        <v>5</v>
      </c>
      <c r="X35" s="5">
        <v>0</v>
      </c>
      <c r="Y35" s="7">
        <f t="shared" si="5"/>
        <v>0.8333333333333334</v>
      </c>
      <c r="Z35" s="5">
        <v>36</v>
      </c>
      <c r="AA35" s="5">
        <v>28</v>
      </c>
      <c r="AB35" s="5">
        <v>0</v>
      </c>
      <c r="AC35" s="7">
        <f t="shared" si="6"/>
        <v>0.7777777777777778</v>
      </c>
    </row>
    <row r="36" spans="1:29" s="5" customFormat="1" ht="12">
      <c r="A36" s="2" t="s">
        <v>28</v>
      </c>
      <c r="B36" s="5">
        <v>25</v>
      </c>
      <c r="C36" s="5">
        <v>9</v>
      </c>
      <c r="D36" s="5">
        <v>2</v>
      </c>
      <c r="E36" s="7">
        <f t="shared" si="0"/>
        <v>0.44</v>
      </c>
      <c r="F36" s="5">
        <v>126</v>
      </c>
      <c r="G36" s="5">
        <v>50</v>
      </c>
      <c r="H36" s="5">
        <v>7</v>
      </c>
      <c r="I36" s="7">
        <f t="shared" si="1"/>
        <v>0.4523809523809524</v>
      </c>
      <c r="J36" s="5">
        <v>7</v>
      </c>
      <c r="K36" s="5">
        <v>2</v>
      </c>
      <c r="L36" s="5">
        <v>0</v>
      </c>
      <c r="M36" s="7">
        <f t="shared" si="2"/>
        <v>0.2857142857142857</v>
      </c>
      <c r="N36" s="5">
        <v>29</v>
      </c>
      <c r="O36" s="5">
        <v>14</v>
      </c>
      <c r="P36" s="5">
        <v>1</v>
      </c>
      <c r="Q36" s="7">
        <f t="shared" si="3"/>
        <v>0.5172413793103449</v>
      </c>
      <c r="R36" s="5">
        <v>2</v>
      </c>
      <c r="S36" s="5">
        <v>0</v>
      </c>
      <c r="T36" s="5">
        <v>0</v>
      </c>
      <c r="U36" s="7">
        <f t="shared" si="4"/>
        <v>0</v>
      </c>
      <c r="V36" s="5">
        <v>0</v>
      </c>
      <c r="W36" s="5">
        <v>0</v>
      </c>
      <c r="X36" s="5">
        <v>0</v>
      </c>
      <c r="Y36" s="7" t="e">
        <f t="shared" si="5"/>
        <v>#DIV/0!</v>
      </c>
      <c r="Z36" s="5">
        <v>0</v>
      </c>
      <c r="AA36" s="5">
        <v>0</v>
      </c>
      <c r="AB36" s="5">
        <v>0</v>
      </c>
      <c r="AC36" s="7" t="e">
        <f t="shared" si="6"/>
        <v>#DIV/0!</v>
      </c>
    </row>
    <row r="37" spans="1:29" s="5" customFormat="1" ht="12">
      <c r="A37" s="3" t="s">
        <v>29</v>
      </c>
      <c r="B37" s="5">
        <v>27</v>
      </c>
      <c r="C37" s="5">
        <v>19</v>
      </c>
      <c r="D37" s="5">
        <v>3</v>
      </c>
      <c r="E37" s="7">
        <f t="shared" si="0"/>
        <v>0.8148148148148148</v>
      </c>
      <c r="F37" s="5">
        <v>624</v>
      </c>
      <c r="G37" s="5">
        <v>456</v>
      </c>
      <c r="H37" s="5">
        <v>31</v>
      </c>
      <c r="I37" s="7">
        <f t="shared" si="1"/>
        <v>0.780448717948718</v>
      </c>
      <c r="J37" s="5">
        <v>168</v>
      </c>
      <c r="K37" s="5">
        <v>120</v>
      </c>
      <c r="L37" s="5">
        <v>7</v>
      </c>
      <c r="M37" s="7">
        <f t="shared" si="2"/>
        <v>0.7559523809523809</v>
      </c>
      <c r="N37" s="5">
        <v>27</v>
      </c>
      <c r="O37" s="5">
        <v>19</v>
      </c>
      <c r="P37" s="5">
        <v>2</v>
      </c>
      <c r="Q37" s="7">
        <f t="shared" si="3"/>
        <v>0.7777777777777778</v>
      </c>
      <c r="R37" s="5">
        <v>14</v>
      </c>
      <c r="S37" s="5">
        <v>10</v>
      </c>
      <c r="T37" s="5">
        <v>2</v>
      </c>
      <c r="U37" s="7">
        <f t="shared" si="4"/>
        <v>0.8571428571428571</v>
      </c>
      <c r="V37" s="5">
        <v>0</v>
      </c>
      <c r="W37" s="5">
        <v>0</v>
      </c>
      <c r="X37" s="5">
        <v>0</v>
      </c>
      <c r="Y37" s="7" t="e">
        <f t="shared" si="5"/>
        <v>#DIV/0!</v>
      </c>
      <c r="Z37" s="5">
        <v>166</v>
      </c>
      <c r="AA37" s="5">
        <v>109</v>
      </c>
      <c r="AB37" s="5">
        <v>14</v>
      </c>
      <c r="AC37" s="7">
        <f t="shared" si="6"/>
        <v>0.7409638554216867</v>
      </c>
    </row>
    <row r="38" spans="1:29" s="5" customFormat="1" ht="12">
      <c r="A38" s="4" t="s">
        <v>30</v>
      </c>
      <c r="B38" s="5">
        <v>0</v>
      </c>
      <c r="C38" s="5">
        <v>0</v>
      </c>
      <c r="D38" s="5">
        <v>0</v>
      </c>
      <c r="E38" s="7" t="e">
        <f t="shared" si="0"/>
        <v>#DIV/0!</v>
      </c>
      <c r="F38" s="5">
        <v>0</v>
      </c>
      <c r="G38" s="5">
        <v>0</v>
      </c>
      <c r="H38" s="5">
        <v>0</v>
      </c>
      <c r="I38" s="7" t="e">
        <f t="shared" si="1"/>
        <v>#DIV/0!</v>
      </c>
      <c r="J38" s="5">
        <v>0</v>
      </c>
      <c r="K38" s="5">
        <v>0</v>
      </c>
      <c r="L38" s="5">
        <v>0</v>
      </c>
      <c r="M38" s="7" t="e">
        <f t="shared" si="2"/>
        <v>#DIV/0!</v>
      </c>
      <c r="N38" s="5">
        <v>0</v>
      </c>
      <c r="O38" s="5">
        <v>0</v>
      </c>
      <c r="P38" s="5">
        <v>0</v>
      </c>
      <c r="Q38" s="7" t="e">
        <f t="shared" si="3"/>
        <v>#DIV/0!</v>
      </c>
      <c r="R38" s="5">
        <v>0</v>
      </c>
      <c r="S38" s="5">
        <v>0</v>
      </c>
      <c r="T38" s="5">
        <v>0</v>
      </c>
      <c r="U38" s="7" t="e">
        <f t="shared" si="4"/>
        <v>#DIV/0!</v>
      </c>
      <c r="V38" s="5">
        <v>0</v>
      </c>
      <c r="W38" s="5">
        <v>0</v>
      </c>
      <c r="X38" s="5">
        <v>0</v>
      </c>
      <c r="Y38" s="7" t="e">
        <f t="shared" si="5"/>
        <v>#DIV/0!</v>
      </c>
      <c r="Z38" s="5">
        <v>0</v>
      </c>
      <c r="AA38" s="5">
        <v>0</v>
      </c>
      <c r="AB38" s="5">
        <v>0</v>
      </c>
      <c r="AC38" s="7" t="e">
        <f t="shared" si="6"/>
        <v>#DIV/0!</v>
      </c>
    </row>
    <row r="39" spans="1:29" s="5" customFormat="1" ht="12">
      <c r="A39" s="2" t="s">
        <v>31</v>
      </c>
      <c r="B39" s="5">
        <v>21</v>
      </c>
      <c r="C39" s="5">
        <v>14</v>
      </c>
      <c r="D39" s="5">
        <v>1</v>
      </c>
      <c r="E39" s="7">
        <f t="shared" si="0"/>
        <v>0.7142857142857143</v>
      </c>
      <c r="F39" s="5">
        <v>202</v>
      </c>
      <c r="G39" s="5">
        <v>132</v>
      </c>
      <c r="H39" s="5">
        <v>4</v>
      </c>
      <c r="I39" s="7">
        <f t="shared" si="1"/>
        <v>0.6732673267326733</v>
      </c>
      <c r="J39" s="5">
        <v>47</v>
      </c>
      <c r="K39" s="5">
        <v>28</v>
      </c>
      <c r="L39" s="5">
        <v>8</v>
      </c>
      <c r="M39" s="7">
        <f t="shared" si="2"/>
        <v>0.7659574468085106</v>
      </c>
      <c r="N39" s="5">
        <v>0</v>
      </c>
      <c r="O39" s="5">
        <v>0</v>
      </c>
      <c r="P39" s="5">
        <v>0</v>
      </c>
      <c r="Q39" s="7" t="e">
        <f t="shared" si="3"/>
        <v>#DIV/0!</v>
      </c>
      <c r="R39" s="5">
        <v>0</v>
      </c>
      <c r="S39" s="5">
        <v>0</v>
      </c>
      <c r="T39" s="5">
        <v>0</v>
      </c>
      <c r="U39" s="7" t="e">
        <f t="shared" si="4"/>
        <v>#DIV/0!</v>
      </c>
      <c r="V39" s="5">
        <v>0</v>
      </c>
      <c r="W39" s="5">
        <v>0</v>
      </c>
      <c r="X39" s="5">
        <v>0</v>
      </c>
      <c r="Y39" s="7" t="e">
        <f t="shared" si="5"/>
        <v>#DIV/0!</v>
      </c>
      <c r="Z39" s="5">
        <v>0</v>
      </c>
      <c r="AA39" s="5">
        <v>0</v>
      </c>
      <c r="AB39" s="5">
        <v>0</v>
      </c>
      <c r="AC39" s="7" t="e">
        <f t="shared" si="6"/>
        <v>#DIV/0!</v>
      </c>
    </row>
    <row r="40" s="5" customFormat="1" ht="12"/>
    <row r="41" spans="1:29" s="12" customFormat="1" ht="12">
      <c r="A41" s="12" t="s">
        <v>47</v>
      </c>
      <c r="B41" s="15">
        <f>SUM(B8:B39)</f>
        <v>1541</v>
      </c>
      <c r="C41" s="15">
        <f>SUM(C2:C39)</f>
        <v>1058</v>
      </c>
      <c r="D41" s="15">
        <f>SUM(D2:D39)</f>
        <v>121</v>
      </c>
      <c r="E41" s="16">
        <f t="shared" si="0"/>
        <v>0.7650876054510058</v>
      </c>
      <c r="F41" s="15">
        <f>SUM(F8:F39)</f>
        <v>8366</v>
      </c>
      <c r="G41" s="15">
        <f>SUM(G2:G39)</f>
        <v>5649</v>
      </c>
      <c r="H41" s="15">
        <f>SUM(H2:H39)</f>
        <v>715</v>
      </c>
      <c r="I41" s="16">
        <f>SUM(G41:H41)/F41</f>
        <v>0.7606980635907243</v>
      </c>
      <c r="J41" s="15">
        <f>SUM(J8:J39)</f>
        <v>1998</v>
      </c>
      <c r="K41" s="15">
        <f>SUM(K2:K39)</f>
        <v>1318</v>
      </c>
      <c r="L41" s="15">
        <f>SUM(L2:L39)</f>
        <v>127</v>
      </c>
      <c r="M41" s="16">
        <f>SUM(K41:L41)/J41</f>
        <v>0.7232232232232232</v>
      </c>
      <c r="N41" s="15">
        <f>SUM(N8:N39)</f>
        <v>653</v>
      </c>
      <c r="O41" s="15">
        <f>SUM(O2:O39)</f>
        <v>442</v>
      </c>
      <c r="P41" s="15">
        <f>SUM(P2:P39)</f>
        <v>45</v>
      </c>
      <c r="Q41" s="16">
        <f>SUM(O41:P41)/N41</f>
        <v>0.7457886676875957</v>
      </c>
      <c r="R41" s="15">
        <f>SUM(R8:R39)</f>
        <v>202</v>
      </c>
      <c r="S41" s="15">
        <f>SUM(S2:S39)</f>
        <v>136</v>
      </c>
      <c r="T41" s="15">
        <f>SUM(T2:T39)</f>
        <v>10</v>
      </c>
      <c r="U41" s="16">
        <f>SUM(S41:T41)/R41</f>
        <v>0.7227722772277227</v>
      </c>
      <c r="V41" s="15">
        <f>SUM(V8:V39)</f>
        <v>447</v>
      </c>
      <c r="W41" s="15">
        <f>SUM(W2:W39)</f>
        <v>299</v>
      </c>
      <c r="X41" s="15">
        <f>SUM(X2:X39)</f>
        <v>46</v>
      </c>
      <c r="Y41" s="16">
        <f>SUM(W41:X41)/V41</f>
        <v>0.7718120805369127</v>
      </c>
      <c r="Z41" s="15">
        <f>SUM(Z8:Z39)</f>
        <v>1321</v>
      </c>
      <c r="AA41" s="15">
        <f>SUM(AA2:AA39)</f>
        <v>911</v>
      </c>
      <c r="AB41" s="15">
        <f>SUM(AB2:AB39)</f>
        <v>86</v>
      </c>
      <c r="AC41" s="16">
        <f>SUM(AA41:AB41)/Z41</f>
        <v>0.7547312641937926</v>
      </c>
    </row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</sheetData>
  <printOptions/>
  <pageMargins left="1.01" right="0" top="1" bottom="0.74" header="0" footer="0"/>
  <pageSetup horizontalDpi="1200" verticalDpi="1200" orientation="landscape" scale="85" r:id="rId1"/>
  <headerFooter alignWithMargins="0">
    <oddFooter xml:space="preserve">&amp;C 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burkerp</cp:lastModifiedBy>
  <cp:lastPrinted>2010-11-29T14:09:13Z</cp:lastPrinted>
  <dcterms:created xsi:type="dcterms:W3CDTF">2010-11-29T14:09:27Z</dcterms:created>
  <dcterms:modified xsi:type="dcterms:W3CDTF">2011-02-09T14:42:12Z</dcterms:modified>
  <cp:category/>
  <cp:version/>
  <cp:contentType/>
  <cp:contentStatus/>
</cp:coreProperties>
</file>