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chukt\Desktop\"/>
    </mc:Choice>
  </mc:AlternateContent>
  <bookViews>
    <workbookView xWindow="0" yWindow="0" windowWidth="19200" windowHeight="6770"/>
  </bookViews>
  <sheets>
    <sheet name="State Totals" sheetId="2" r:id="rId1"/>
    <sheet name="Alpena" sheetId="3" r:id="rId2"/>
    <sheet name="Bay" sheetId="4" r:id="rId3"/>
    <sheet name="Mott" sheetId="5" r:id="rId4"/>
    <sheet name="Delta" sheetId="6" r:id="rId5"/>
    <sheet name="Glen Oaks" sheetId="7" r:id="rId6"/>
    <sheet name="Gogebic" sheetId="8" r:id="rId7"/>
    <sheet name="Grand Rapids" sheetId="9" r:id="rId8"/>
    <sheet name="HFC" sheetId="10" r:id="rId9"/>
    <sheet name="Jackson" sheetId="11" r:id="rId10"/>
    <sheet name="KVCC" sheetId="12" r:id="rId11"/>
    <sheet name="Kellogg" sheetId="13" r:id="rId12"/>
    <sheet name="Kirtland" sheetId="14" r:id="rId13"/>
    <sheet name="Lake MI" sheetId="15" r:id="rId14"/>
    <sheet name="LCC" sheetId="16" r:id="rId15"/>
    <sheet name="Macomb" sheetId="17" r:id="rId16"/>
    <sheet name="Mid Mich" sheetId="18" r:id="rId17"/>
    <sheet name="Monroe" sheetId="19" r:id="rId18"/>
    <sheet name="Montcalm" sheetId="20" r:id="rId19"/>
    <sheet name="Muskegon" sheetId="21" r:id="rId20"/>
    <sheet name="North Central" sheetId="22" r:id="rId21"/>
    <sheet name="Northwestern" sheetId="23" r:id="rId22"/>
    <sheet name="Oakland" sheetId="24" r:id="rId23"/>
    <sheet name="SC4" sheetId="25" r:id="rId24"/>
    <sheet name="Schoolcraft" sheetId="26" r:id="rId25"/>
    <sheet name="SW" sheetId="27" r:id="rId26"/>
    <sheet name="Washtenaw" sheetId="28" r:id="rId27"/>
    <sheet name="Wayne" sheetId="29" r:id="rId28"/>
    <sheet name="WestShore" sheetId="30" r:id="rId29"/>
    <sheet name="Sheet1" sheetId="1" r:id="rId30"/>
  </sheets>
  <definedNames>
    <definedName name="_Regression_Int" localSheetId="1" hidden="1">1</definedName>
    <definedName name="_Regression_Int" localSheetId="2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1" hidden="1">1</definedName>
    <definedName name="_Regression_Int" localSheetId="12" hidden="1">1</definedName>
    <definedName name="_Regression_Int" localSheetId="10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3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0" hidden="1">1</definedName>
    <definedName name="_Regression_Int" localSheetId="25" hidden="1">1</definedName>
    <definedName name="_Regression_Int" localSheetId="26" hidden="1">1</definedName>
    <definedName name="_Regression_Int" localSheetId="27" hidden="1">1</definedName>
    <definedName name="_Regression_Int" localSheetId="28" hidden="1">1</definedName>
    <definedName name="_xlnm.Print_Area" localSheetId="1">Alpena!$A$1:$P$20</definedName>
    <definedName name="_xlnm.Print_Area" localSheetId="2">Bay!$A$1:$P$20</definedName>
    <definedName name="_xlnm.Print_Area" localSheetId="4">Delta!$A$1:$P$20</definedName>
    <definedName name="_xlnm.Print_Area" localSheetId="5">'Glen Oaks'!$A$1:$P$20</definedName>
    <definedName name="_xlnm.Print_Area" localSheetId="6">Gogebic!$A$1:$P$20</definedName>
    <definedName name="_xlnm.Print_Area" localSheetId="7">'Grand Rapids'!$A$1:$P$20</definedName>
    <definedName name="_xlnm.Print_Area" localSheetId="8">HFC!$A$1:$P$20</definedName>
    <definedName name="_xlnm.Print_Area" localSheetId="9">Jackson!$A$1:$P$20</definedName>
    <definedName name="_xlnm.Print_Area" localSheetId="11">Kellogg!$A$1:$P$20</definedName>
    <definedName name="_xlnm.Print_Area" localSheetId="12">Kirtland!$A$1:$P$20</definedName>
    <definedName name="_xlnm.Print_Area" localSheetId="10">KVCC!$A$1:$P$20</definedName>
    <definedName name="_xlnm.Print_Area" localSheetId="13">'Lake MI'!$A$1:$P$20</definedName>
    <definedName name="_xlnm.Print_Area" localSheetId="14">LCC!$A$1:$P$20</definedName>
    <definedName name="_xlnm.Print_Area" localSheetId="15">Macomb!$A$1:$P$20</definedName>
    <definedName name="_xlnm.Print_Area" localSheetId="16">'Mid Mich'!$A$1:$P$20</definedName>
    <definedName name="_xlnm.Print_Area" localSheetId="17">Monroe!$A$1:$P$20</definedName>
    <definedName name="_xlnm.Print_Area" localSheetId="18">Montcalm!$A$1:$P$20</definedName>
    <definedName name="_xlnm.Print_Area" localSheetId="3">Mott!$A$1:$P$20</definedName>
    <definedName name="_xlnm.Print_Area" localSheetId="19">Muskegon!$A$1:$P$20</definedName>
    <definedName name="_xlnm.Print_Area" localSheetId="20">'North Central'!$A$1:$P$20</definedName>
    <definedName name="_xlnm.Print_Area" localSheetId="21">Northwestern!$A$1:$P$20</definedName>
    <definedName name="_xlnm.Print_Area" localSheetId="22">Oakland!$A$1:$P$20</definedName>
    <definedName name="_xlnm.Print_Area" localSheetId="23">'SC4'!$A$1:$P$20</definedName>
    <definedName name="_xlnm.Print_Area" localSheetId="24">Schoolcraft!$A$1:$P$20</definedName>
    <definedName name="_xlnm.Print_Area" localSheetId="0">'State Totals'!$A$1:$P$20</definedName>
    <definedName name="_xlnm.Print_Area" localSheetId="25">SW!$A$1:$P$20</definedName>
    <definedName name="_xlnm.Print_Area" localSheetId="26">Washtenaw!$A$1:$P$20</definedName>
    <definedName name="_xlnm.Print_Area" localSheetId="27">Wayne!$A$1:$P$20</definedName>
    <definedName name="_xlnm.Print_Area" localSheetId="28">WestShore!$A$1:$P$20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K20" i="2"/>
  <c r="K6" i="30" l="1"/>
  <c r="G13" i="30"/>
  <c r="G20" i="30" s="1"/>
  <c r="J13" i="30"/>
  <c r="N13" i="30"/>
  <c r="O13" i="30" s="1"/>
  <c r="P13" i="30"/>
  <c r="G14" i="30"/>
  <c r="J14" i="30"/>
  <c r="P14" i="30" s="1"/>
  <c r="N14" i="30"/>
  <c r="O14" i="30"/>
  <c r="G15" i="30"/>
  <c r="J15" i="30"/>
  <c r="N15" i="30"/>
  <c r="O15" i="30" s="1"/>
  <c r="P15" i="30"/>
  <c r="G16" i="30"/>
  <c r="J16" i="30"/>
  <c r="P16" i="30" s="1"/>
  <c r="N16" i="30"/>
  <c r="O16" i="30"/>
  <c r="G17" i="30"/>
  <c r="J17" i="30"/>
  <c r="N17" i="30"/>
  <c r="O17" i="30" s="1"/>
  <c r="P17" i="30"/>
  <c r="G18" i="30"/>
  <c r="J18" i="30"/>
  <c r="P18" i="30" s="1"/>
  <c r="N18" i="30"/>
  <c r="O18" i="30"/>
  <c r="G19" i="30"/>
  <c r="J19" i="30"/>
  <c r="N19" i="30"/>
  <c r="O19" i="30" s="1"/>
  <c r="P19" i="30"/>
  <c r="C20" i="30"/>
  <c r="D20" i="30"/>
  <c r="E20" i="30"/>
  <c r="F20" i="30"/>
  <c r="H20" i="30"/>
  <c r="I20" i="30"/>
  <c r="J20" i="30"/>
  <c r="K20" i="30"/>
  <c r="L20" i="30"/>
  <c r="M20" i="30"/>
  <c r="N20" i="30"/>
  <c r="K6" i="29"/>
  <c r="G13" i="29"/>
  <c r="G20" i="29" s="1"/>
  <c r="J13" i="29"/>
  <c r="N13" i="29"/>
  <c r="O13" i="29" s="1"/>
  <c r="P13" i="29"/>
  <c r="G14" i="29"/>
  <c r="J14" i="29"/>
  <c r="P14" i="29" s="1"/>
  <c r="N14" i="29"/>
  <c r="O14" i="29"/>
  <c r="G15" i="29"/>
  <c r="J15" i="29"/>
  <c r="N15" i="29"/>
  <c r="O15" i="29" s="1"/>
  <c r="P15" i="29"/>
  <c r="G16" i="29"/>
  <c r="J16" i="29"/>
  <c r="P16" i="29" s="1"/>
  <c r="N16" i="29"/>
  <c r="O16" i="29"/>
  <c r="G17" i="29"/>
  <c r="J17" i="29"/>
  <c r="N17" i="29"/>
  <c r="O17" i="29" s="1"/>
  <c r="P17" i="29"/>
  <c r="G18" i="29"/>
  <c r="J18" i="29"/>
  <c r="P18" i="29" s="1"/>
  <c r="N18" i="29"/>
  <c r="O18" i="29"/>
  <c r="G19" i="29"/>
  <c r="J19" i="29"/>
  <c r="N19" i="29"/>
  <c r="O19" i="29" s="1"/>
  <c r="P19" i="29"/>
  <c r="C20" i="29"/>
  <c r="D20" i="29"/>
  <c r="E20" i="29"/>
  <c r="F20" i="29"/>
  <c r="H20" i="29"/>
  <c r="I20" i="29"/>
  <c r="K20" i="29"/>
  <c r="L20" i="29"/>
  <c r="M20" i="29"/>
  <c r="K6" i="28"/>
  <c r="G13" i="28"/>
  <c r="G20" i="28" s="1"/>
  <c r="J13" i="28"/>
  <c r="N13" i="28"/>
  <c r="O13" i="28"/>
  <c r="P13" i="28"/>
  <c r="G14" i="28"/>
  <c r="J14" i="28"/>
  <c r="P14" i="28" s="1"/>
  <c r="N14" i="28"/>
  <c r="N20" i="28" s="1"/>
  <c r="O14" i="28"/>
  <c r="G15" i="28"/>
  <c r="J15" i="28"/>
  <c r="P15" i="28" s="1"/>
  <c r="N15" i="28"/>
  <c r="O15" i="28" s="1"/>
  <c r="G16" i="28"/>
  <c r="J16" i="28"/>
  <c r="P16" i="28" s="1"/>
  <c r="N16" i="28"/>
  <c r="O16" i="28"/>
  <c r="G17" i="28"/>
  <c r="J17" i="28"/>
  <c r="N17" i="28"/>
  <c r="O17" i="28"/>
  <c r="P17" i="28"/>
  <c r="G18" i="28"/>
  <c r="J18" i="28"/>
  <c r="P18" i="28" s="1"/>
  <c r="N18" i="28"/>
  <c r="O18" i="28"/>
  <c r="G19" i="28"/>
  <c r="J19" i="28"/>
  <c r="P19" i="28" s="1"/>
  <c r="N19" i="28"/>
  <c r="O19" i="28" s="1"/>
  <c r="C20" i="28"/>
  <c r="D20" i="28"/>
  <c r="E20" i="28"/>
  <c r="F20" i="28"/>
  <c r="H20" i="28"/>
  <c r="I20" i="28"/>
  <c r="K20" i="28"/>
  <c r="L20" i="28"/>
  <c r="M20" i="28"/>
  <c r="K6" i="27"/>
  <c r="G13" i="27"/>
  <c r="G20" i="27" s="1"/>
  <c r="J13" i="27"/>
  <c r="N13" i="27"/>
  <c r="O13" i="27"/>
  <c r="P13" i="27"/>
  <c r="G14" i="27"/>
  <c r="J14" i="27"/>
  <c r="P14" i="27" s="1"/>
  <c r="N14" i="27"/>
  <c r="N20" i="27" s="1"/>
  <c r="O14" i="27"/>
  <c r="O20" i="27" s="1"/>
  <c r="G15" i="27"/>
  <c r="J15" i="27"/>
  <c r="P15" i="27" s="1"/>
  <c r="N15" i="27"/>
  <c r="O15" i="27" s="1"/>
  <c r="G16" i="27"/>
  <c r="J16" i="27"/>
  <c r="P16" i="27" s="1"/>
  <c r="N16" i="27"/>
  <c r="O16" i="27"/>
  <c r="G17" i="27"/>
  <c r="J17" i="27"/>
  <c r="N17" i="27"/>
  <c r="O17" i="27"/>
  <c r="P17" i="27"/>
  <c r="G18" i="27"/>
  <c r="J18" i="27"/>
  <c r="P18" i="27" s="1"/>
  <c r="N18" i="27"/>
  <c r="O18" i="27"/>
  <c r="G19" i="27"/>
  <c r="J19" i="27"/>
  <c r="P19" i="27" s="1"/>
  <c r="N19" i="27"/>
  <c r="O19" i="27" s="1"/>
  <c r="C20" i="27"/>
  <c r="D20" i="27"/>
  <c r="E20" i="27"/>
  <c r="F20" i="27"/>
  <c r="H20" i="27"/>
  <c r="I20" i="27"/>
  <c r="K20" i="27"/>
  <c r="L20" i="27"/>
  <c r="M20" i="27"/>
  <c r="K6" i="26"/>
  <c r="G13" i="26"/>
  <c r="J13" i="26"/>
  <c r="P13" i="26" s="1"/>
  <c r="N13" i="26"/>
  <c r="O13" i="26" s="1"/>
  <c r="G14" i="26"/>
  <c r="G20" i="26" s="1"/>
  <c r="J14" i="26"/>
  <c r="P14" i="26" s="1"/>
  <c r="N14" i="26"/>
  <c r="O14" i="26" s="1"/>
  <c r="G15" i="26"/>
  <c r="J15" i="26"/>
  <c r="N15" i="26"/>
  <c r="O15" i="26"/>
  <c r="P15" i="26"/>
  <c r="G16" i="26"/>
  <c r="J16" i="26"/>
  <c r="N16" i="26"/>
  <c r="O16" i="26"/>
  <c r="P16" i="26"/>
  <c r="G17" i="26"/>
  <c r="J17" i="26"/>
  <c r="P17" i="26" s="1"/>
  <c r="N17" i="26"/>
  <c r="O17" i="26" s="1"/>
  <c r="G18" i="26"/>
  <c r="J18" i="26"/>
  <c r="P18" i="26" s="1"/>
  <c r="N18" i="26"/>
  <c r="O18" i="26" s="1"/>
  <c r="G19" i="26"/>
  <c r="J19" i="26"/>
  <c r="N19" i="26"/>
  <c r="O19" i="26"/>
  <c r="P19" i="26"/>
  <c r="C20" i="26"/>
  <c r="D20" i="26"/>
  <c r="E20" i="26"/>
  <c r="F20" i="26"/>
  <c r="H20" i="26"/>
  <c r="I20" i="26"/>
  <c r="J20" i="26"/>
  <c r="K20" i="26"/>
  <c r="L20" i="26"/>
  <c r="M20" i="26"/>
  <c r="N20" i="26"/>
  <c r="K6" i="25"/>
  <c r="G13" i="25"/>
  <c r="G20" i="25" s="1"/>
  <c r="J13" i="25"/>
  <c r="N13" i="25"/>
  <c r="O13" i="25"/>
  <c r="P13" i="25"/>
  <c r="G14" i="25"/>
  <c r="J14" i="25"/>
  <c r="P14" i="25" s="1"/>
  <c r="N14" i="25"/>
  <c r="N20" i="25" s="1"/>
  <c r="O14" i="25"/>
  <c r="G15" i="25"/>
  <c r="J15" i="25"/>
  <c r="P15" i="25" s="1"/>
  <c r="N15" i="25"/>
  <c r="O15" i="25" s="1"/>
  <c r="G16" i="25"/>
  <c r="J16" i="25"/>
  <c r="P16" i="25" s="1"/>
  <c r="N16" i="25"/>
  <c r="O16" i="25"/>
  <c r="G17" i="25"/>
  <c r="J17" i="25"/>
  <c r="N17" i="25"/>
  <c r="O17" i="25"/>
  <c r="P17" i="25"/>
  <c r="G18" i="25"/>
  <c r="J18" i="25"/>
  <c r="P18" i="25" s="1"/>
  <c r="N18" i="25"/>
  <c r="O18" i="25"/>
  <c r="G19" i="25"/>
  <c r="J19" i="25"/>
  <c r="P19" i="25" s="1"/>
  <c r="N19" i="25"/>
  <c r="O19" i="25" s="1"/>
  <c r="C20" i="25"/>
  <c r="D20" i="25"/>
  <c r="E20" i="25"/>
  <c r="F20" i="25"/>
  <c r="H20" i="25"/>
  <c r="I20" i="25"/>
  <c r="K20" i="25"/>
  <c r="L20" i="25"/>
  <c r="M20" i="25"/>
  <c r="K6" i="24"/>
  <c r="G13" i="24"/>
  <c r="G20" i="24" s="1"/>
  <c r="J13" i="24"/>
  <c r="N13" i="24"/>
  <c r="O13" i="24"/>
  <c r="P13" i="24"/>
  <c r="G14" i="24"/>
  <c r="J14" i="24"/>
  <c r="P14" i="24" s="1"/>
  <c r="N14" i="24"/>
  <c r="N20" i="24" s="1"/>
  <c r="O14" i="24"/>
  <c r="G15" i="24"/>
  <c r="J15" i="24"/>
  <c r="P15" i="24" s="1"/>
  <c r="N15" i="24"/>
  <c r="O15" i="24" s="1"/>
  <c r="G16" i="24"/>
  <c r="J16" i="24"/>
  <c r="P16" i="24" s="1"/>
  <c r="N16" i="24"/>
  <c r="O16" i="24"/>
  <c r="G17" i="24"/>
  <c r="J17" i="24"/>
  <c r="N17" i="24"/>
  <c r="O17" i="24"/>
  <c r="P17" i="24"/>
  <c r="G18" i="24"/>
  <c r="J18" i="24"/>
  <c r="P18" i="24" s="1"/>
  <c r="N18" i="24"/>
  <c r="O18" i="24"/>
  <c r="G19" i="24"/>
  <c r="J19" i="24"/>
  <c r="P19" i="24" s="1"/>
  <c r="N19" i="24"/>
  <c r="O19" i="24" s="1"/>
  <c r="C20" i="24"/>
  <c r="D20" i="24"/>
  <c r="E20" i="24"/>
  <c r="F20" i="24"/>
  <c r="H20" i="24"/>
  <c r="I20" i="24"/>
  <c r="K20" i="24"/>
  <c r="L20" i="24"/>
  <c r="M20" i="24"/>
  <c r="K6" i="23"/>
  <c r="G13" i="23"/>
  <c r="G20" i="23" s="1"/>
  <c r="J13" i="23"/>
  <c r="P13" i="23" s="1"/>
  <c r="N13" i="23"/>
  <c r="O13" i="23" s="1"/>
  <c r="G14" i="23"/>
  <c r="J14" i="23"/>
  <c r="P14" i="23" s="1"/>
  <c r="N14" i="23"/>
  <c r="O14" i="23"/>
  <c r="G15" i="23"/>
  <c r="J15" i="23"/>
  <c r="N15" i="23"/>
  <c r="O15" i="23"/>
  <c r="P15" i="23"/>
  <c r="G16" i="23"/>
  <c r="J16" i="23"/>
  <c r="P16" i="23" s="1"/>
  <c r="N16" i="23"/>
  <c r="O16" i="23"/>
  <c r="G17" i="23"/>
  <c r="J17" i="23"/>
  <c r="P17" i="23" s="1"/>
  <c r="N17" i="23"/>
  <c r="O17" i="23" s="1"/>
  <c r="G18" i="23"/>
  <c r="J18" i="23"/>
  <c r="P18" i="23" s="1"/>
  <c r="N18" i="23"/>
  <c r="O18" i="23"/>
  <c r="G19" i="23"/>
  <c r="J19" i="23"/>
  <c r="N19" i="23"/>
  <c r="O19" i="23"/>
  <c r="P19" i="23"/>
  <c r="C20" i="23"/>
  <c r="D20" i="23"/>
  <c r="E20" i="23"/>
  <c r="F20" i="23"/>
  <c r="H20" i="23"/>
  <c r="I20" i="23"/>
  <c r="J20" i="23"/>
  <c r="K20" i="23"/>
  <c r="L20" i="23"/>
  <c r="M20" i="23"/>
  <c r="N20" i="23"/>
  <c r="K6" i="22"/>
  <c r="G13" i="22"/>
  <c r="G20" i="22" s="1"/>
  <c r="J13" i="22"/>
  <c r="P13" i="22" s="1"/>
  <c r="N13" i="22"/>
  <c r="O13" i="22" s="1"/>
  <c r="G14" i="22"/>
  <c r="J14" i="22"/>
  <c r="P14" i="22" s="1"/>
  <c r="N14" i="22"/>
  <c r="O14" i="22"/>
  <c r="G15" i="22"/>
  <c r="J15" i="22"/>
  <c r="N15" i="22"/>
  <c r="O15" i="22"/>
  <c r="P15" i="22"/>
  <c r="G16" i="22"/>
  <c r="J16" i="22"/>
  <c r="P16" i="22" s="1"/>
  <c r="N16" i="22"/>
  <c r="O16" i="22"/>
  <c r="G17" i="22"/>
  <c r="J17" i="22"/>
  <c r="P17" i="22" s="1"/>
  <c r="N17" i="22"/>
  <c r="O17" i="22" s="1"/>
  <c r="G18" i="22"/>
  <c r="J18" i="22"/>
  <c r="P18" i="22" s="1"/>
  <c r="N18" i="22"/>
  <c r="O18" i="22"/>
  <c r="G19" i="22"/>
  <c r="J19" i="22"/>
  <c r="N19" i="22"/>
  <c r="O19" i="22"/>
  <c r="P19" i="22"/>
  <c r="C20" i="22"/>
  <c r="D20" i="22"/>
  <c r="E20" i="22"/>
  <c r="F20" i="22"/>
  <c r="H20" i="22"/>
  <c r="I20" i="22"/>
  <c r="J20" i="22"/>
  <c r="K20" i="22"/>
  <c r="L20" i="22"/>
  <c r="M20" i="22"/>
  <c r="N20" i="22"/>
  <c r="K6" i="21"/>
  <c r="G13" i="21"/>
  <c r="G20" i="21" s="1"/>
  <c r="J13" i="21"/>
  <c r="N13" i="21"/>
  <c r="O13" i="21"/>
  <c r="P13" i="21"/>
  <c r="G14" i="21"/>
  <c r="J14" i="21"/>
  <c r="P14" i="21" s="1"/>
  <c r="N14" i="21"/>
  <c r="N20" i="21" s="1"/>
  <c r="O14" i="21"/>
  <c r="O20" i="21" s="1"/>
  <c r="G15" i="21"/>
  <c r="J15" i="21"/>
  <c r="P15" i="21" s="1"/>
  <c r="N15" i="21"/>
  <c r="O15" i="21" s="1"/>
  <c r="G16" i="21"/>
  <c r="J16" i="21"/>
  <c r="P16" i="21" s="1"/>
  <c r="N16" i="21"/>
  <c r="O16" i="21"/>
  <c r="G17" i="21"/>
  <c r="J17" i="21"/>
  <c r="N17" i="21"/>
  <c r="O17" i="21"/>
  <c r="P17" i="21"/>
  <c r="G18" i="21"/>
  <c r="J18" i="21"/>
  <c r="P18" i="21" s="1"/>
  <c r="N18" i="21"/>
  <c r="O18" i="21"/>
  <c r="G19" i="21"/>
  <c r="J19" i="21"/>
  <c r="P19" i="21" s="1"/>
  <c r="N19" i="21"/>
  <c r="O19" i="21" s="1"/>
  <c r="C20" i="21"/>
  <c r="D20" i="21"/>
  <c r="E20" i="21"/>
  <c r="F20" i="21"/>
  <c r="H20" i="21"/>
  <c r="I20" i="21"/>
  <c r="K20" i="21"/>
  <c r="L20" i="21"/>
  <c r="M20" i="21"/>
  <c r="K6" i="20"/>
  <c r="G13" i="20"/>
  <c r="G20" i="20" s="1"/>
  <c r="J13" i="20"/>
  <c r="P13" i="20" s="1"/>
  <c r="N13" i="20"/>
  <c r="O13" i="20" s="1"/>
  <c r="G14" i="20"/>
  <c r="J14" i="20"/>
  <c r="P14" i="20" s="1"/>
  <c r="N14" i="20"/>
  <c r="O14" i="20"/>
  <c r="G15" i="20"/>
  <c r="J15" i="20"/>
  <c r="N15" i="20"/>
  <c r="O15" i="20"/>
  <c r="P15" i="20"/>
  <c r="G16" i="20"/>
  <c r="J16" i="20"/>
  <c r="P16" i="20" s="1"/>
  <c r="N16" i="20"/>
  <c r="O16" i="20"/>
  <c r="G17" i="20"/>
  <c r="J17" i="20"/>
  <c r="P17" i="20" s="1"/>
  <c r="N17" i="20"/>
  <c r="O17" i="20" s="1"/>
  <c r="G18" i="20"/>
  <c r="J18" i="20"/>
  <c r="P18" i="20" s="1"/>
  <c r="N18" i="20"/>
  <c r="O18" i="20"/>
  <c r="G19" i="20"/>
  <c r="J19" i="20"/>
  <c r="N19" i="20"/>
  <c r="O19" i="20"/>
  <c r="P19" i="20"/>
  <c r="C20" i="20"/>
  <c r="D20" i="20"/>
  <c r="E20" i="20"/>
  <c r="F20" i="20"/>
  <c r="H20" i="20"/>
  <c r="I20" i="20"/>
  <c r="J20" i="20"/>
  <c r="K20" i="20"/>
  <c r="L20" i="20"/>
  <c r="M20" i="20"/>
  <c r="N20" i="20"/>
  <c r="K6" i="19"/>
  <c r="G13" i="19"/>
  <c r="G20" i="19" s="1"/>
  <c r="J13" i="19"/>
  <c r="N13" i="19"/>
  <c r="O13" i="19" s="1"/>
  <c r="P13" i="19"/>
  <c r="G14" i="19"/>
  <c r="J14" i="19"/>
  <c r="P14" i="19" s="1"/>
  <c r="N14" i="19"/>
  <c r="O14" i="19"/>
  <c r="G15" i="19"/>
  <c r="J15" i="19"/>
  <c r="N15" i="19"/>
  <c r="O15" i="19" s="1"/>
  <c r="P15" i="19"/>
  <c r="G16" i="19"/>
  <c r="J16" i="19"/>
  <c r="P16" i="19" s="1"/>
  <c r="N16" i="19"/>
  <c r="O16" i="19"/>
  <c r="G17" i="19"/>
  <c r="J17" i="19"/>
  <c r="N17" i="19"/>
  <c r="O17" i="19" s="1"/>
  <c r="P17" i="19"/>
  <c r="G18" i="19"/>
  <c r="J18" i="19"/>
  <c r="P18" i="19" s="1"/>
  <c r="N18" i="19"/>
  <c r="O18" i="19"/>
  <c r="G19" i="19"/>
  <c r="J19" i="19"/>
  <c r="N19" i="19"/>
  <c r="O19" i="19" s="1"/>
  <c r="P19" i="19"/>
  <c r="C20" i="19"/>
  <c r="D20" i="19"/>
  <c r="E20" i="19"/>
  <c r="F20" i="19"/>
  <c r="H20" i="19"/>
  <c r="I20" i="19"/>
  <c r="J20" i="19"/>
  <c r="K20" i="19"/>
  <c r="L20" i="19"/>
  <c r="M20" i="19"/>
  <c r="N20" i="19"/>
  <c r="K6" i="18"/>
  <c r="G13" i="18"/>
  <c r="G20" i="18" s="1"/>
  <c r="J13" i="18"/>
  <c r="N13" i="18"/>
  <c r="O13" i="18" s="1"/>
  <c r="P13" i="18"/>
  <c r="G14" i="18"/>
  <c r="J14" i="18"/>
  <c r="P14" i="18" s="1"/>
  <c r="N14" i="18"/>
  <c r="O14" i="18"/>
  <c r="G15" i="18"/>
  <c r="J15" i="18"/>
  <c r="N15" i="18"/>
  <c r="O15" i="18" s="1"/>
  <c r="P15" i="18"/>
  <c r="G16" i="18"/>
  <c r="J16" i="18"/>
  <c r="P16" i="18" s="1"/>
  <c r="N16" i="18"/>
  <c r="O16" i="18"/>
  <c r="G17" i="18"/>
  <c r="J17" i="18"/>
  <c r="N17" i="18"/>
  <c r="O17" i="18" s="1"/>
  <c r="P17" i="18"/>
  <c r="G18" i="18"/>
  <c r="J18" i="18"/>
  <c r="P18" i="18" s="1"/>
  <c r="N18" i="18"/>
  <c r="O18" i="18"/>
  <c r="G19" i="18"/>
  <c r="J19" i="18"/>
  <c r="N19" i="18"/>
  <c r="O19" i="18" s="1"/>
  <c r="P19" i="18"/>
  <c r="C20" i="18"/>
  <c r="D20" i="18"/>
  <c r="E20" i="18"/>
  <c r="F20" i="18"/>
  <c r="H20" i="18"/>
  <c r="I20" i="18"/>
  <c r="J20" i="18"/>
  <c r="K20" i="18"/>
  <c r="L20" i="18"/>
  <c r="M20" i="18"/>
  <c r="N20" i="18"/>
  <c r="K6" i="17"/>
  <c r="G13" i="17"/>
  <c r="G20" i="17" s="1"/>
  <c r="J13" i="17"/>
  <c r="N13" i="17"/>
  <c r="O13" i="17"/>
  <c r="P13" i="17"/>
  <c r="G14" i="17"/>
  <c r="J14" i="17"/>
  <c r="P14" i="17" s="1"/>
  <c r="N14" i="17"/>
  <c r="N20" i="17" s="1"/>
  <c r="O14" i="17"/>
  <c r="G15" i="17"/>
  <c r="J15" i="17"/>
  <c r="P15" i="17" s="1"/>
  <c r="N15" i="17"/>
  <c r="O15" i="17" s="1"/>
  <c r="G16" i="17"/>
  <c r="J16" i="17"/>
  <c r="P16" i="17" s="1"/>
  <c r="N16" i="17"/>
  <c r="O16" i="17"/>
  <c r="G17" i="17"/>
  <c r="J17" i="17"/>
  <c r="N17" i="17"/>
  <c r="O17" i="17"/>
  <c r="P17" i="17"/>
  <c r="G18" i="17"/>
  <c r="J18" i="17"/>
  <c r="P18" i="17" s="1"/>
  <c r="N18" i="17"/>
  <c r="O18" i="17"/>
  <c r="G19" i="17"/>
  <c r="J19" i="17"/>
  <c r="P19" i="17" s="1"/>
  <c r="N19" i="17"/>
  <c r="O19" i="17" s="1"/>
  <c r="C20" i="17"/>
  <c r="D20" i="17"/>
  <c r="E20" i="17"/>
  <c r="F20" i="17"/>
  <c r="H20" i="17"/>
  <c r="I20" i="17"/>
  <c r="K20" i="17"/>
  <c r="L20" i="17"/>
  <c r="M20" i="17"/>
  <c r="K6" i="16"/>
  <c r="G13" i="16"/>
  <c r="G20" i="16" s="1"/>
  <c r="J13" i="16"/>
  <c r="P13" i="16" s="1"/>
  <c r="N13" i="16"/>
  <c r="O13" i="16" s="1"/>
  <c r="O20" i="16" s="1"/>
  <c r="G14" i="16"/>
  <c r="J14" i="16"/>
  <c r="P14" i="16" s="1"/>
  <c r="N14" i="16"/>
  <c r="O14" i="16"/>
  <c r="G15" i="16"/>
  <c r="J15" i="16"/>
  <c r="N15" i="16"/>
  <c r="O15" i="16"/>
  <c r="P15" i="16"/>
  <c r="G16" i="16"/>
  <c r="J16" i="16"/>
  <c r="P16" i="16" s="1"/>
  <c r="N16" i="16"/>
  <c r="O16" i="16"/>
  <c r="G17" i="16"/>
  <c r="J17" i="16"/>
  <c r="P17" i="16" s="1"/>
  <c r="N17" i="16"/>
  <c r="O17" i="16" s="1"/>
  <c r="G18" i="16"/>
  <c r="J18" i="16"/>
  <c r="P18" i="16" s="1"/>
  <c r="N18" i="16"/>
  <c r="O18" i="16"/>
  <c r="G19" i="16"/>
  <c r="J19" i="16"/>
  <c r="N19" i="16"/>
  <c r="O19" i="16"/>
  <c r="P19" i="16"/>
  <c r="C20" i="16"/>
  <c r="D20" i="16"/>
  <c r="E20" i="16"/>
  <c r="F20" i="16"/>
  <c r="H20" i="16"/>
  <c r="I20" i="16"/>
  <c r="J20" i="16"/>
  <c r="K20" i="16"/>
  <c r="L20" i="16"/>
  <c r="M20" i="16"/>
  <c r="N20" i="16"/>
  <c r="K6" i="15"/>
  <c r="G13" i="15"/>
  <c r="G20" i="15" s="1"/>
  <c r="J13" i="15"/>
  <c r="P13" i="15" s="1"/>
  <c r="N13" i="15"/>
  <c r="O13" i="15" s="1"/>
  <c r="G14" i="15"/>
  <c r="J14" i="15"/>
  <c r="P14" i="15" s="1"/>
  <c r="N14" i="15"/>
  <c r="O14" i="15"/>
  <c r="G15" i="15"/>
  <c r="J15" i="15"/>
  <c r="N15" i="15"/>
  <c r="O15" i="15"/>
  <c r="P15" i="15"/>
  <c r="G16" i="15"/>
  <c r="J16" i="15"/>
  <c r="P16" i="15" s="1"/>
  <c r="N16" i="15"/>
  <c r="O16" i="15"/>
  <c r="G17" i="15"/>
  <c r="J17" i="15"/>
  <c r="P17" i="15" s="1"/>
  <c r="N17" i="15"/>
  <c r="O17" i="15" s="1"/>
  <c r="G18" i="15"/>
  <c r="J18" i="15"/>
  <c r="P18" i="15" s="1"/>
  <c r="N18" i="15"/>
  <c r="O18" i="15"/>
  <c r="G19" i="15"/>
  <c r="J19" i="15"/>
  <c r="N19" i="15"/>
  <c r="O19" i="15"/>
  <c r="P19" i="15"/>
  <c r="C20" i="15"/>
  <c r="D20" i="15"/>
  <c r="E20" i="15"/>
  <c r="F20" i="15"/>
  <c r="H20" i="15"/>
  <c r="I20" i="15"/>
  <c r="J20" i="15"/>
  <c r="K20" i="15"/>
  <c r="L20" i="15"/>
  <c r="M20" i="15"/>
  <c r="N20" i="15"/>
  <c r="K6" i="14"/>
  <c r="G13" i="14"/>
  <c r="G20" i="14" s="1"/>
  <c r="J13" i="14"/>
  <c r="P13" i="14" s="1"/>
  <c r="N13" i="14"/>
  <c r="O13" i="14" s="1"/>
  <c r="G14" i="14"/>
  <c r="J14" i="14"/>
  <c r="P14" i="14" s="1"/>
  <c r="N14" i="14"/>
  <c r="O14" i="14"/>
  <c r="G15" i="14"/>
  <c r="J15" i="14"/>
  <c r="N15" i="14"/>
  <c r="O15" i="14"/>
  <c r="P15" i="14"/>
  <c r="G16" i="14"/>
  <c r="J16" i="14"/>
  <c r="P16" i="14" s="1"/>
  <c r="N16" i="14"/>
  <c r="O16" i="14"/>
  <c r="G17" i="14"/>
  <c r="J17" i="14"/>
  <c r="P17" i="14" s="1"/>
  <c r="N17" i="14"/>
  <c r="O17" i="14" s="1"/>
  <c r="G18" i="14"/>
  <c r="J18" i="14"/>
  <c r="P18" i="14" s="1"/>
  <c r="N18" i="14"/>
  <c r="O18" i="14"/>
  <c r="G19" i="14"/>
  <c r="J19" i="14"/>
  <c r="N19" i="14"/>
  <c r="O19" i="14"/>
  <c r="P19" i="14"/>
  <c r="C20" i="14"/>
  <c r="D20" i="14"/>
  <c r="E20" i="14"/>
  <c r="F20" i="14"/>
  <c r="H20" i="14"/>
  <c r="I20" i="14"/>
  <c r="J20" i="14"/>
  <c r="K20" i="14"/>
  <c r="L20" i="14"/>
  <c r="M20" i="14"/>
  <c r="N20" i="14"/>
  <c r="K6" i="13"/>
  <c r="G13" i="13"/>
  <c r="J13" i="13"/>
  <c r="P13" i="13" s="1"/>
  <c r="N13" i="13"/>
  <c r="O13" i="13"/>
  <c r="G14" i="13"/>
  <c r="J14" i="13"/>
  <c r="P14" i="13" s="1"/>
  <c r="N14" i="13"/>
  <c r="O14" i="13" s="1"/>
  <c r="O20" i="13" s="1"/>
  <c r="G15" i="13"/>
  <c r="J15" i="13"/>
  <c r="P15" i="13" s="1"/>
  <c r="N15" i="13"/>
  <c r="O15" i="13"/>
  <c r="G16" i="13"/>
  <c r="J16" i="13"/>
  <c r="N16" i="13"/>
  <c r="O16" i="13"/>
  <c r="P16" i="13"/>
  <c r="G17" i="13"/>
  <c r="J17" i="13"/>
  <c r="P17" i="13" s="1"/>
  <c r="N17" i="13"/>
  <c r="O17" i="13"/>
  <c r="G18" i="13"/>
  <c r="J18" i="13"/>
  <c r="P18" i="13" s="1"/>
  <c r="N18" i="13"/>
  <c r="O18" i="13" s="1"/>
  <c r="G19" i="13"/>
  <c r="J19" i="13"/>
  <c r="P19" i="13" s="1"/>
  <c r="N19" i="13"/>
  <c r="O19" i="13"/>
  <c r="C20" i="13"/>
  <c r="D20" i="13"/>
  <c r="E20" i="13"/>
  <c r="F20" i="13"/>
  <c r="G20" i="13"/>
  <c r="H20" i="13"/>
  <c r="I20" i="13"/>
  <c r="K20" i="13"/>
  <c r="L20" i="13"/>
  <c r="M20" i="13"/>
  <c r="K6" i="12"/>
  <c r="G13" i="12"/>
  <c r="J13" i="12"/>
  <c r="N13" i="12"/>
  <c r="O13" i="12" s="1"/>
  <c r="O20" i="12" s="1"/>
  <c r="P13" i="12"/>
  <c r="G14" i="12"/>
  <c r="J14" i="12"/>
  <c r="P14" i="12" s="1"/>
  <c r="N14" i="12"/>
  <c r="O14" i="12"/>
  <c r="G15" i="12"/>
  <c r="G20" i="12" s="1"/>
  <c r="J15" i="12"/>
  <c r="N15" i="12"/>
  <c r="O15" i="12" s="1"/>
  <c r="P15" i="12"/>
  <c r="G16" i="12"/>
  <c r="J16" i="12"/>
  <c r="P16" i="12" s="1"/>
  <c r="N16" i="12"/>
  <c r="O16" i="12"/>
  <c r="G17" i="12"/>
  <c r="J17" i="12"/>
  <c r="N17" i="12"/>
  <c r="O17" i="12" s="1"/>
  <c r="P17" i="12"/>
  <c r="G18" i="12"/>
  <c r="J18" i="12"/>
  <c r="P18" i="12" s="1"/>
  <c r="N18" i="12"/>
  <c r="O18" i="12"/>
  <c r="G19" i="12"/>
  <c r="J19" i="12"/>
  <c r="N19" i="12"/>
  <c r="O19" i="12" s="1"/>
  <c r="P19" i="12"/>
  <c r="C20" i="12"/>
  <c r="D20" i="12"/>
  <c r="E20" i="12"/>
  <c r="F20" i="12"/>
  <c r="H20" i="12"/>
  <c r="I20" i="12"/>
  <c r="J20" i="12"/>
  <c r="K20" i="12"/>
  <c r="L20" i="12"/>
  <c r="M20" i="12"/>
  <c r="N20" i="12"/>
  <c r="K6" i="11"/>
  <c r="G13" i="11"/>
  <c r="G20" i="11" s="1"/>
  <c r="J13" i="11"/>
  <c r="P13" i="11" s="1"/>
  <c r="N13" i="11"/>
  <c r="O13" i="11" s="1"/>
  <c r="G14" i="11"/>
  <c r="J14" i="11"/>
  <c r="P14" i="11" s="1"/>
  <c r="N14" i="11"/>
  <c r="O14" i="11"/>
  <c r="G15" i="11"/>
  <c r="J15" i="11"/>
  <c r="N15" i="11"/>
  <c r="O15" i="11"/>
  <c r="P15" i="11"/>
  <c r="G16" i="11"/>
  <c r="J16" i="11"/>
  <c r="P16" i="11" s="1"/>
  <c r="N16" i="11"/>
  <c r="O16" i="11"/>
  <c r="G17" i="11"/>
  <c r="J17" i="11"/>
  <c r="P17" i="11" s="1"/>
  <c r="N17" i="11"/>
  <c r="O17" i="11" s="1"/>
  <c r="G18" i="11"/>
  <c r="J18" i="11"/>
  <c r="P18" i="11" s="1"/>
  <c r="N18" i="11"/>
  <c r="O18" i="11"/>
  <c r="G19" i="11"/>
  <c r="J19" i="11"/>
  <c r="N19" i="11"/>
  <c r="O19" i="11"/>
  <c r="P19" i="11"/>
  <c r="C20" i="11"/>
  <c r="D20" i="11"/>
  <c r="E20" i="11"/>
  <c r="F20" i="11"/>
  <c r="H20" i="11"/>
  <c r="I20" i="11"/>
  <c r="J20" i="11"/>
  <c r="K20" i="11"/>
  <c r="L20" i="11"/>
  <c r="M20" i="11"/>
  <c r="N20" i="11"/>
  <c r="K6" i="10"/>
  <c r="G13" i="10"/>
  <c r="G20" i="10" s="1"/>
  <c r="J13" i="10"/>
  <c r="N13" i="10"/>
  <c r="O13" i="10" s="1"/>
  <c r="P13" i="10"/>
  <c r="G14" i="10"/>
  <c r="J14" i="10"/>
  <c r="P14" i="10" s="1"/>
  <c r="N14" i="10"/>
  <c r="O14" i="10"/>
  <c r="G15" i="10"/>
  <c r="J15" i="10"/>
  <c r="N15" i="10"/>
  <c r="O15" i="10" s="1"/>
  <c r="P15" i="10"/>
  <c r="G16" i="10"/>
  <c r="J16" i="10"/>
  <c r="P16" i="10" s="1"/>
  <c r="N16" i="10"/>
  <c r="O16" i="10"/>
  <c r="G17" i="10"/>
  <c r="J17" i="10"/>
  <c r="N17" i="10"/>
  <c r="O17" i="10" s="1"/>
  <c r="P17" i="10"/>
  <c r="G18" i="10"/>
  <c r="J18" i="10"/>
  <c r="P18" i="10" s="1"/>
  <c r="N18" i="10"/>
  <c r="O18" i="10"/>
  <c r="G19" i="10"/>
  <c r="J19" i="10"/>
  <c r="N19" i="10"/>
  <c r="O19" i="10" s="1"/>
  <c r="P19" i="10"/>
  <c r="C20" i="10"/>
  <c r="D20" i="10"/>
  <c r="E20" i="10"/>
  <c r="F20" i="10"/>
  <c r="H20" i="10"/>
  <c r="I20" i="10"/>
  <c r="J20" i="10"/>
  <c r="K20" i="10"/>
  <c r="L20" i="10"/>
  <c r="M20" i="10"/>
  <c r="N20" i="10"/>
  <c r="K6" i="9"/>
  <c r="G13" i="9"/>
  <c r="G20" i="9" s="1"/>
  <c r="J13" i="9"/>
  <c r="N13" i="9"/>
  <c r="O13" i="9"/>
  <c r="P13" i="9"/>
  <c r="G14" i="9"/>
  <c r="J14" i="9"/>
  <c r="P14" i="9" s="1"/>
  <c r="N14" i="9"/>
  <c r="N20" i="9" s="1"/>
  <c r="O14" i="9"/>
  <c r="O20" i="9" s="1"/>
  <c r="G15" i="9"/>
  <c r="J15" i="9"/>
  <c r="P15" i="9" s="1"/>
  <c r="N15" i="9"/>
  <c r="O15" i="9" s="1"/>
  <c r="G16" i="9"/>
  <c r="J16" i="9"/>
  <c r="P16" i="9" s="1"/>
  <c r="N16" i="9"/>
  <c r="O16" i="9"/>
  <c r="G17" i="9"/>
  <c r="J17" i="9"/>
  <c r="N17" i="9"/>
  <c r="O17" i="9"/>
  <c r="P17" i="9"/>
  <c r="G18" i="9"/>
  <c r="J18" i="9"/>
  <c r="P18" i="9" s="1"/>
  <c r="N18" i="9"/>
  <c r="O18" i="9"/>
  <c r="G19" i="9"/>
  <c r="J19" i="9"/>
  <c r="P19" i="9" s="1"/>
  <c r="N19" i="9"/>
  <c r="O19" i="9" s="1"/>
  <c r="C20" i="9"/>
  <c r="D20" i="9"/>
  <c r="E20" i="9"/>
  <c r="F20" i="9"/>
  <c r="H20" i="9"/>
  <c r="I20" i="9"/>
  <c r="K20" i="9"/>
  <c r="L20" i="9"/>
  <c r="M20" i="9"/>
  <c r="K6" i="8"/>
  <c r="G13" i="8"/>
  <c r="G20" i="8" s="1"/>
  <c r="J13" i="8"/>
  <c r="P13" i="8" s="1"/>
  <c r="N13" i="8"/>
  <c r="O13" i="8" s="1"/>
  <c r="G14" i="8"/>
  <c r="J14" i="8"/>
  <c r="P14" i="8" s="1"/>
  <c r="N14" i="8"/>
  <c r="O14" i="8"/>
  <c r="G15" i="8"/>
  <c r="J15" i="8"/>
  <c r="N15" i="8"/>
  <c r="O15" i="8"/>
  <c r="P15" i="8"/>
  <c r="G16" i="8"/>
  <c r="J16" i="8"/>
  <c r="P16" i="8" s="1"/>
  <c r="N16" i="8"/>
  <c r="O16" i="8"/>
  <c r="G17" i="8"/>
  <c r="J17" i="8"/>
  <c r="P17" i="8" s="1"/>
  <c r="N17" i="8"/>
  <c r="O17" i="8" s="1"/>
  <c r="G18" i="8"/>
  <c r="J18" i="8"/>
  <c r="P18" i="8" s="1"/>
  <c r="N18" i="8"/>
  <c r="O18" i="8"/>
  <c r="G19" i="8"/>
  <c r="J19" i="8"/>
  <c r="N19" i="8"/>
  <c r="O19" i="8"/>
  <c r="P19" i="8"/>
  <c r="C20" i="8"/>
  <c r="D20" i="8"/>
  <c r="E20" i="8"/>
  <c r="F20" i="8"/>
  <c r="H20" i="8"/>
  <c r="I20" i="8"/>
  <c r="J20" i="8"/>
  <c r="K20" i="8"/>
  <c r="L20" i="8"/>
  <c r="M20" i="8"/>
  <c r="N20" i="8"/>
  <c r="K6" i="7"/>
  <c r="G13" i="7"/>
  <c r="J13" i="7"/>
  <c r="P13" i="7" s="1"/>
  <c r="P20" i="7" s="1"/>
  <c r="N13" i="7"/>
  <c r="O13" i="7" s="1"/>
  <c r="G14" i="7"/>
  <c r="J14" i="7"/>
  <c r="P14" i="7" s="1"/>
  <c r="N14" i="7"/>
  <c r="O14" i="7" s="1"/>
  <c r="G15" i="7"/>
  <c r="G20" i="7" s="1"/>
  <c r="J15" i="7"/>
  <c r="N15" i="7"/>
  <c r="O15" i="7"/>
  <c r="P15" i="7"/>
  <c r="G16" i="7"/>
  <c r="J16" i="7"/>
  <c r="N16" i="7"/>
  <c r="O16" i="7"/>
  <c r="P16" i="7"/>
  <c r="G17" i="7"/>
  <c r="J17" i="7"/>
  <c r="P17" i="7" s="1"/>
  <c r="N17" i="7"/>
  <c r="O17" i="7" s="1"/>
  <c r="G18" i="7"/>
  <c r="J18" i="7"/>
  <c r="P18" i="7" s="1"/>
  <c r="N18" i="7"/>
  <c r="O18" i="7" s="1"/>
  <c r="G19" i="7"/>
  <c r="J19" i="7"/>
  <c r="N19" i="7"/>
  <c r="O19" i="7"/>
  <c r="P19" i="7"/>
  <c r="C20" i="7"/>
  <c r="D20" i="7"/>
  <c r="E20" i="7"/>
  <c r="F20" i="7"/>
  <c r="H20" i="7"/>
  <c r="I20" i="7"/>
  <c r="J20" i="7"/>
  <c r="K20" i="7"/>
  <c r="L20" i="7"/>
  <c r="M20" i="7"/>
  <c r="N20" i="7"/>
  <c r="K6" i="6"/>
  <c r="G13" i="6"/>
  <c r="G20" i="6" s="1"/>
  <c r="J13" i="6"/>
  <c r="N13" i="6"/>
  <c r="O13" i="6"/>
  <c r="P13" i="6"/>
  <c r="G14" i="6"/>
  <c r="J14" i="6"/>
  <c r="P14" i="6" s="1"/>
  <c r="N14" i="6"/>
  <c r="N20" i="6" s="1"/>
  <c r="O14" i="6"/>
  <c r="O20" i="6" s="1"/>
  <c r="G15" i="6"/>
  <c r="J15" i="6"/>
  <c r="P15" i="6" s="1"/>
  <c r="N15" i="6"/>
  <c r="O15" i="6" s="1"/>
  <c r="G16" i="6"/>
  <c r="J16" i="6"/>
  <c r="P16" i="6" s="1"/>
  <c r="N16" i="6"/>
  <c r="O16" i="6"/>
  <c r="G17" i="6"/>
  <c r="J17" i="6"/>
  <c r="N17" i="6"/>
  <c r="O17" i="6"/>
  <c r="P17" i="6"/>
  <c r="G18" i="6"/>
  <c r="J18" i="6"/>
  <c r="P18" i="6" s="1"/>
  <c r="N18" i="6"/>
  <c r="O18" i="6"/>
  <c r="G19" i="6"/>
  <c r="J19" i="6"/>
  <c r="P19" i="6" s="1"/>
  <c r="N19" i="6"/>
  <c r="O19" i="6" s="1"/>
  <c r="C20" i="6"/>
  <c r="D20" i="6"/>
  <c r="E20" i="6"/>
  <c r="F20" i="6"/>
  <c r="H20" i="6"/>
  <c r="I20" i="6"/>
  <c r="K20" i="6"/>
  <c r="L20" i="6"/>
  <c r="M20" i="6"/>
  <c r="K6" i="5"/>
  <c r="G13" i="5"/>
  <c r="G20" i="5" s="1"/>
  <c r="J13" i="5"/>
  <c r="N13" i="5"/>
  <c r="O13" i="5" s="1"/>
  <c r="P13" i="5"/>
  <c r="G14" i="5"/>
  <c r="J14" i="5"/>
  <c r="P14" i="5" s="1"/>
  <c r="N14" i="5"/>
  <c r="O14" i="5"/>
  <c r="G15" i="5"/>
  <c r="J15" i="5"/>
  <c r="N15" i="5"/>
  <c r="O15" i="5" s="1"/>
  <c r="P15" i="5"/>
  <c r="G16" i="5"/>
  <c r="J16" i="5"/>
  <c r="P16" i="5" s="1"/>
  <c r="N16" i="5"/>
  <c r="O16" i="5"/>
  <c r="G17" i="5"/>
  <c r="J17" i="5"/>
  <c r="N17" i="5"/>
  <c r="O17" i="5" s="1"/>
  <c r="P17" i="5"/>
  <c r="G18" i="5"/>
  <c r="J18" i="5"/>
  <c r="P18" i="5" s="1"/>
  <c r="N18" i="5"/>
  <c r="O18" i="5"/>
  <c r="G19" i="5"/>
  <c r="J19" i="5"/>
  <c r="N19" i="5"/>
  <c r="O19" i="5" s="1"/>
  <c r="P19" i="5"/>
  <c r="C20" i="5"/>
  <c r="D20" i="5"/>
  <c r="E20" i="5"/>
  <c r="F20" i="5"/>
  <c r="H20" i="5"/>
  <c r="I20" i="5"/>
  <c r="J20" i="5"/>
  <c r="K20" i="5"/>
  <c r="L20" i="5"/>
  <c r="M20" i="5"/>
  <c r="N20" i="5"/>
  <c r="K6" i="4"/>
  <c r="G13" i="4"/>
  <c r="G20" i="4" s="1"/>
  <c r="J13" i="4"/>
  <c r="N13" i="4"/>
  <c r="O13" i="4" s="1"/>
  <c r="P13" i="4"/>
  <c r="G14" i="4"/>
  <c r="J14" i="4"/>
  <c r="P14" i="4" s="1"/>
  <c r="N14" i="4"/>
  <c r="O14" i="4"/>
  <c r="G15" i="4"/>
  <c r="J15" i="4"/>
  <c r="N15" i="4"/>
  <c r="O15" i="4" s="1"/>
  <c r="P15" i="4"/>
  <c r="G16" i="4"/>
  <c r="J16" i="4"/>
  <c r="P16" i="4" s="1"/>
  <c r="N16" i="4"/>
  <c r="O16" i="4"/>
  <c r="G17" i="4"/>
  <c r="J17" i="4"/>
  <c r="N17" i="4"/>
  <c r="O17" i="4" s="1"/>
  <c r="P17" i="4"/>
  <c r="G18" i="4"/>
  <c r="J18" i="4"/>
  <c r="P18" i="4" s="1"/>
  <c r="N18" i="4"/>
  <c r="O18" i="4"/>
  <c r="G19" i="4"/>
  <c r="J19" i="4"/>
  <c r="N19" i="4"/>
  <c r="O19" i="4" s="1"/>
  <c r="P19" i="4"/>
  <c r="C20" i="4"/>
  <c r="D20" i="4"/>
  <c r="E20" i="4"/>
  <c r="F20" i="4"/>
  <c r="H20" i="4"/>
  <c r="I20" i="4"/>
  <c r="J20" i="4"/>
  <c r="K20" i="4"/>
  <c r="L20" i="4"/>
  <c r="M20" i="4"/>
  <c r="N20" i="4"/>
  <c r="K6" i="3"/>
  <c r="G13" i="3"/>
  <c r="J13" i="3"/>
  <c r="P13" i="3" s="1"/>
  <c r="N13" i="3"/>
  <c r="O13" i="3" s="1"/>
  <c r="G14" i="3"/>
  <c r="J14" i="3"/>
  <c r="P14" i="3" s="1"/>
  <c r="N14" i="3"/>
  <c r="O14" i="3" s="1"/>
  <c r="G15" i="3"/>
  <c r="G20" i="3" s="1"/>
  <c r="J15" i="3"/>
  <c r="N15" i="3"/>
  <c r="O15" i="3"/>
  <c r="P15" i="3"/>
  <c r="G16" i="3"/>
  <c r="J16" i="3"/>
  <c r="N16" i="3"/>
  <c r="O16" i="3"/>
  <c r="P16" i="3"/>
  <c r="G17" i="3"/>
  <c r="J17" i="3"/>
  <c r="P17" i="3" s="1"/>
  <c r="N17" i="3"/>
  <c r="O17" i="3" s="1"/>
  <c r="G18" i="3"/>
  <c r="J18" i="3"/>
  <c r="P18" i="3" s="1"/>
  <c r="N18" i="3"/>
  <c r="O18" i="3" s="1"/>
  <c r="G19" i="3"/>
  <c r="J19" i="3"/>
  <c r="N19" i="3"/>
  <c r="O19" i="3"/>
  <c r="P19" i="3"/>
  <c r="C20" i="3"/>
  <c r="D20" i="3"/>
  <c r="E20" i="3"/>
  <c r="F20" i="3"/>
  <c r="H20" i="3"/>
  <c r="I20" i="3"/>
  <c r="J20" i="3"/>
  <c r="K20" i="3"/>
  <c r="L20" i="3"/>
  <c r="M20" i="3"/>
  <c r="N20" i="3"/>
  <c r="K6" i="2"/>
  <c r="G13" i="2"/>
  <c r="G20" i="2" s="1"/>
  <c r="J13" i="2"/>
  <c r="P13" i="2" s="1"/>
  <c r="N13" i="2"/>
  <c r="O13" i="2" s="1"/>
  <c r="G14" i="2"/>
  <c r="J14" i="2"/>
  <c r="P14" i="2" s="1"/>
  <c r="N14" i="2"/>
  <c r="O14" i="2"/>
  <c r="G15" i="2"/>
  <c r="J15" i="2"/>
  <c r="N15" i="2"/>
  <c r="O15" i="2"/>
  <c r="P15" i="2"/>
  <c r="G16" i="2"/>
  <c r="J16" i="2"/>
  <c r="P16" i="2" s="1"/>
  <c r="N16" i="2"/>
  <c r="O16" i="2"/>
  <c r="G17" i="2"/>
  <c r="J17" i="2"/>
  <c r="P17" i="2" s="1"/>
  <c r="N17" i="2"/>
  <c r="O17" i="2" s="1"/>
  <c r="G18" i="2"/>
  <c r="J18" i="2"/>
  <c r="P18" i="2" s="1"/>
  <c r="N18" i="2"/>
  <c r="O18" i="2"/>
  <c r="G19" i="2"/>
  <c r="J19" i="2"/>
  <c r="N19" i="2"/>
  <c r="O19" i="2"/>
  <c r="P19" i="2"/>
  <c r="C20" i="2"/>
  <c r="D20" i="2"/>
  <c r="E20" i="2"/>
  <c r="F20" i="2"/>
  <c r="H20" i="2"/>
  <c r="I20" i="2"/>
  <c r="L20" i="2"/>
  <c r="M20" i="2"/>
  <c r="N20" i="2"/>
  <c r="O20" i="30" l="1"/>
  <c r="P20" i="30"/>
  <c r="O20" i="29"/>
  <c r="P20" i="29"/>
  <c r="N20" i="29"/>
  <c r="J20" i="29"/>
  <c r="P20" i="28"/>
  <c r="O20" i="28"/>
  <c r="J20" i="28"/>
  <c r="P20" i="27"/>
  <c r="J20" i="27"/>
  <c r="O20" i="26"/>
  <c r="P20" i="26"/>
  <c r="P20" i="25"/>
  <c r="O20" i="25"/>
  <c r="J20" i="25"/>
  <c r="P20" i="24"/>
  <c r="O20" i="24"/>
  <c r="J20" i="24"/>
  <c r="O20" i="23"/>
  <c r="P20" i="23"/>
  <c r="O20" i="22"/>
  <c r="P20" i="22"/>
  <c r="P20" i="21"/>
  <c r="J20" i="21"/>
  <c r="O20" i="20"/>
  <c r="P20" i="20"/>
  <c r="O20" i="19"/>
  <c r="P20" i="19"/>
  <c r="O20" i="18"/>
  <c r="P20" i="18"/>
  <c r="O20" i="17"/>
  <c r="P20" i="17"/>
  <c r="J20" i="17"/>
  <c r="P20" i="16"/>
  <c r="P20" i="15"/>
  <c r="O20" i="15"/>
  <c r="O20" i="14"/>
  <c r="P20" i="14"/>
  <c r="P20" i="13"/>
  <c r="N20" i="13"/>
  <c r="J20" i="13"/>
  <c r="P20" i="12"/>
  <c r="O20" i="11"/>
  <c r="P20" i="11"/>
  <c r="P20" i="10"/>
  <c r="O20" i="10"/>
  <c r="P20" i="9"/>
  <c r="J20" i="9"/>
  <c r="O20" i="8"/>
  <c r="P20" i="8"/>
  <c r="O20" i="7"/>
  <c r="P20" i="6"/>
  <c r="J20" i="6"/>
  <c r="O20" i="5"/>
  <c r="P20" i="5"/>
  <c r="O20" i="4"/>
  <c r="P20" i="4"/>
  <c r="O20" i="3"/>
  <c r="P20" i="3"/>
  <c r="P20" i="2"/>
  <c r="O20" i="2"/>
</calcChain>
</file>

<file path=xl/sharedStrings.xml><?xml version="1.0" encoding="utf-8"?>
<sst xmlns="http://schemas.openxmlformats.org/spreadsheetml/2006/main" count="1769" uniqueCount="154">
  <si>
    <t>TOTAL</t>
  </si>
  <si>
    <t>1.0</t>
  </si>
  <si>
    <t>PERSONAL INTEREST</t>
  </si>
  <si>
    <t>HUMAN DEVELOPMENT</t>
  </si>
  <si>
    <t>DEVELOPMENTAL EDUC. &amp; BASIC SKILLS</t>
  </si>
  <si>
    <t>1.5</t>
  </si>
  <si>
    <t>HEALTH OCCUPATIONS</t>
  </si>
  <si>
    <t>1.4</t>
  </si>
  <si>
    <t>TECHNICAL &amp; INDUSTRIAL OCCUPATIONS</t>
  </si>
  <si>
    <t>1.3</t>
  </si>
  <si>
    <t>BUSINESS &amp; HUMAN SERVICES</t>
  </si>
  <si>
    <t>1.2</t>
  </si>
  <si>
    <t>GENERAL EDUCATION</t>
  </si>
  <si>
    <t>1.1</t>
  </si>
  <si>
    <t>CHES</t>
  </si>
  <si>
    <t>FYES</t>
  </si>
  <si>
    <t>DISTRICT</t>
  </si>
  <si>
    <t>HOURS</t>
  </si>
  <si>
    <t>DELIVERED</t>
  </si>
  <si>
    <t>CODE</t>
  </si>
  <si>
    <t>OUT-</t>
  </si>
  <si>
    <t>IN-</t>
  </si>
  <si>
    <t>CONTACT</t>
  </si>
  <si>
    <t>SECTIONS</t>
  </si>
  <si>
    <t>COURSES</t>
  </si>
  <si>
    <t>ACS</t>
  </si>
  <si>
    <t>STUDENT CREDIT HOURS</t>
  </si>
  <si>
    <t>TIONAL</t>
  </si>
  <si>
    <t>STUDENT CONTACT HOURS</t>
  </si>
  <si>
    <t>DUPLICATED STUDENT HEADCOUNT</t>
  </si>
  <si>
    <t># OF</t>
  </si>
  <si>
    <t>OCCUPA-</t>
  </si>
  <si>
    <t>HEADCOUNT=====&gt;</t>
  </si>
  <si>
    <t>E-MAIL:</t>
  </si>
  <si>
    <t>UNDUPLICATED</t>
  </si>
  <si>
    <t>CONTACT PERSON:</t>
  </si>
  <si>
    <t>COLLEGE NAME:</t>
  </si>
  <si>
    <t>OPERATING FUND (ACSXX65.XLS)</t>
  </si>
  <si>
    <t>sutherlr@alpenacc.edu</t>
  </si>
  <si>
    <t>Richard L Sutherland</t>
  </si>
  <si>
    <t>Alpena Commuity College</t>
  </si>
  <si>
    <t>OPERATING FUND (ACS165.xls)</t>
  </si>
  <si>
    <t>pavlatp@baycollege.edu</t>
  </si>
  <si>
    <t>Penny Pavlat</t>
  </si>
  <si>
    <t>Bay de Noc Community College</t>
  </si>
  <si>
    <t>OPERATING FUND (ACS265.xls)</t>
  </si>
  <si>
    <t>erin.shirey@mcc.edu</t>
  </si>
  <si>
    <t>Erin Shirey</t>
  </si>
  <si>
    <t>Mott Community College</t>
  </si>
  <si>
    <t>OPERATING FUND (ACS365.xls)</t>
  </si>
  <si>
    <t>williamwood@delta.edu</t>
  </si>
  <si>
    <t>Michael Wood</t>
  </si>
  <si>
    <t>Delta College</t>
  </si>
  <si>
    <t>OPERATING FUND (ACS465.xls)</t>
  </si>
  <si>
    <t>bandrews@glenoaks.edu</t>
  </si>
  <si>
    <t>Beverly Andrews</t>
  </si>
  <si>
    <t>Glen Oaks Community College</t>
  </si>
  <si>
    <t>OPERATING FUND (ACS565.xls)</t>
  </si>
  <si>
    <t>mirandal@gogebic.edu</t>
  </si>
  <si>
    <t>Miranda Lawver</t>
  </si>
  <si>
    <t>Gogebic Community College</t>
  </si>
  <si>
    <t>OPERATING FUND (ACS665.xls)</t>
  </si>
  <si>
    <t>mchampio@grcc.edu</t>
  </si>
  <si>
    <t>Mark P. Champion</t>
  </si>
  <si>
    <t>Grand Rapids Community College</t>
  </si>
  <si>
    <t>OPERATING FUND (ACS765.xls)</t>
  </si>
  <si>
    <t>bchadwick@hfcc.edu</t>
  </si>
  <si>
    <t>Becky J. Chadwick</t>
  </si>
  <si>
    <t>Henry Ford College</t>
  </si>
  <si>
    <t>OPERATING FUND (ACS865.xls)</t>
  </si>
  <si>
    <t>dnorris@jccmi.edu</t>
  </si>
  <si>
    <t>Darrell Norris</t>
  </si>
  <si>
    <t>Jackson College</t>
  </si>
  <si>
    <t>OPERATING FUND (ACS1065.xls)</t>
  </si>
  <si>
    <t>dmondoux@kvcc.edu</t>
  </si>
  <si>
    <t>Dan Mondoux</t>
  </si>
  <si>
    <t>Kalamazoo Valley Community College</t>
  </si>
  <si>
    <t>OPERATING FUND (ACS1165.xls)</t>
  </si>
  <si>
    <t>livengoodn@kellogg.edu</t>
  </si>
  <si>
    <t>Naomi M. Livengood</t>
  </si>
  <si>
    <t>Kellogg Community College</t>
  </si>
  <si>
    <t>OPERATING FUND (ACS1265.xls)</t>
  </si>
  <si>
    <t>nick.baker@kirtland.edu</t>
  </si>
  <si>
    <t>Nick Baker</t>
  </si>
  <si>
    <t>Kirtland Community College</t>
  </si>
  <si>
    <t>OPERATING FUND (ACS1365.xls)</t>
  </si>
  <si>
    <t>jhulsebus@lakemichigancollege.edu</t>
  </si>
  <si>
    <t>John Hulsebus</t>
  </si>
  <si>
    <t>Lake Michigan College</t>
  </si>
  <si>
    <t>OPERATING FUND (ACS1465.xls)</t>
  </si>
  <si>
    <t>cogswd@lcc.edu</t>
  </si>
  <si>
    <t>Dana Cogswell</t>
  </si>
  <si>
    <t>Lansing Community College</t>
  </si>
  <si>
    <t>OPERATING FUND (ACS1565.xls)</t>
  </si>
  <si>
    <t>remiasr@macomb.edu</t>
  </si>
  <si>
    <t>Bobbie Remias</t>
  </si>
  <si>
    <t>Macomb Community College</t>
  </si>
  <si>
    <t>OPERATING FUND (ACS1665.xls)</t>
  </si>
  <si>
    <t>koren@midmich.edu</t>
  </si>
  <si>
    <t>Kim Michael Oren</t>
  </si>
  <si>
    <t>Mid Michigan Community College</t>
  </si>
  <si>
    <t>OPERATING FUND (ACS1765.xls)</t>
  </si>
  <si>
    <t>swetzel@monroeccc.edu</t>
  </si>
  <si>
    <t>Suzanne Wetzel</t>
  </si>
  <si>
    <t>Monroe County Community College</t>
  </si>
  <si>
    <t>OPERATING FUND (ACS1865.xls)</t>
  </si>
  <si>
    <t>vladimir.edelman@motncalm.edu</t>
  </si>
  <si>
    <t>Vladimir Edelman</t>
  </si>
  <si>
    <t>Montcalm Community College</t>
  </si>
  <si>
    <t>OPERATING FUND (ACS1965.xls)</t>
  </si>
  <si>
    <t>eduardo.bedoya@muskegoncc.edu</t>
  </si>
  <si>
    <t>Eduardo Bedoya</t>
  </si>
  <si>
    <t>Muskegon Community College</t>
  </si>
  <si>
    <t>OPERATING FUND (ACS2065.xls)</t>
  </si>
  <si>
    <t>rdeyoung@ncmich.edu</t>
  </si>
  <si>
    <t>Renee DeYoung</t>
  </si>
  <si>
    <t>North Central Michigan College</t>
  </si>
  <si>
    <t>OPERATING FUND (ACS2165.xls)</t>
  </si>
  <si>
    <t>jevans@nmc.edu</t>
  </si>
  <si>
    <t>Joy Evans</t>
  </si>
  <si>
    <t>Northwestern Michigan College</t>
  </si>
  <si>
    <t>OPERATING FUND (ACS2265.xls)</t>
  </si>
  <si>
    <t xml:space="preserve">mgwoods@oaklandcc.edu </t>
  </si>
  <si>
    <t>Mark Woods</t>
  </si>
  <si>
    <t>Oakland Community College</t>
  </si>
  <si>
    <t>OPERATING FUND (ACS2365.xls)</t>
  </si>
  <si>
    <t>cgrondin@sc4.edu</t>
  </si>
  <si>
    <t>Celina Grondin</t>
  </si>
  <si>
    <t>St. Clair County Community College</t>
  </si>
  <si>
    <t>OPERATING FUND (ACS2465.xls)</t>
  </si>
  <si>
    <t>cmddonal@schoolcraft.edu</t>
  </si>
  <si>
    <t>Cheryl McDonald</t>
  </si>
  <si>
    <t>Schoolcraft College</t>
  </si>
  <si>
    <t>OPERATING FUND (ACS2565.xls)</t>
  </si>
  <si>
    <t>aevans14@swmich.edu</t>
  </si>
  <si>
    <t>Angela Evans</t>
  </si>
  <si>
    <t>Southwestern Michigan College</t>
  </si>
  <si>
    <t>OPERATING FUND (ACS2665.xls)</t>
  </si>
  <si>
    <t>kcurrie@wccnet.edu</t>
  </si>
  <si>
    <t>Kathy Currie</t>
  </si>
  <si>
    <t>Washtenaw Community College</t>
  </si>
  <si>
    <t>OPERATING FUND (ACS2765.xls)</t>
  </si>
  <si>
    <t>jdimick1@wcccd.edu</t>
  </si>
  <si>
    <t>Johnesa Hodge</t>
  </si>
  <si>
    <t>Wayne County Community College District</t>
  </si>
  <si>
    <t>OPERATING FUND (ACS2865.xls)</t>
  </si>
  <si>
    <t>ssparling@westshore.edu</t>
  </si>
  <si>
    <t>Steve Sparling</t>
  </si>
  <si>
    <t>West Shore Community College</t>
  </si>
  <si>
    <t>OPERATING FUND (ACS2965.xls)</t>
  </si>
  <si>
    <t>2014-15 COURSE ENROLLMENT DATA BY INSTRUCTIONAL SUBACTIVITY</t>
  </si>
  <si>
    <t>State of Michigan</t>
  </si>
  <si>
    <t>Tracy Kuchuk</t>
  </si>
  <si>
    <t>kuchukt@michigan.gov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</si>
</sst>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0_)"/>
    <numFmt numFmtId="166" formatCode="0.0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0"/>
      <name val="Courier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9"/>
      <name val="Arial"/>
      <family val="2"/>
    </font>
    <font>
      <u/>
      <sz val="10"/>
      <color indexed="12"/>
      <name val="Courier"/>
    </font>
    <font>
      <u/>
      <sz val="8"/>
      <color indexed="12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FF"/>
      </bottom>
      <diagonal/>
    </border>
  </borders>
  <cellStyleXfs count="3">
    <xf numFmtId="0" fontId="0" fillId="0" borderId="0"/>
    <xf numFmtId="164" fontId="1" fillId="0" borderId="0"/>
    <xf numFmtId="164" fontId="6" fillId="0" borderId="0" applyNumberFormat="0" applyFill="0" applyBorder="0" applyAlignment="0" applyProtection="0"/>
  </cellStyleXfs>
  <cellXfs count="80">
    <xf numFmtId="0" fontId="0" fillId="0" borderId="0" xfId="0"/>
    <xf numFmtId="164" fontId="2" fillId="0" borderId="0" xfId="1" applyFont="1"/>
    <xf numFmtId="3" fontId="2" fillId="0" borderId="0" xfId="1" applyNumberFormat="1" applyFont="1"/>
    <xf numFmtId="3" fontId="2" fillId="0" borderId="0" xfId="1" applyNumberFormat="1" applyFont="1" applyProtection="1"/>
    <xf numFmtId="164" fontId="2" fillId="0" borderId="0" xfId="1" applyNumberFormat="1" applyFont="1" applyAlignment="1" applyProtection="1">
      <alignment horizontal="right"/>
    </xf>
    <xf numFmtId="165" fontId="2" fillId="0" borderId="0" xfId="1" applyNumberFormat="1" applyFont="1" applyAlignment="1" applyProtection="1">
      <alignment horizontal="center"/>
    </xf>
    <xf numFmtId="3" fontId="2" fillId="0" borderId="0" xfId="1" applyNumberFormat="1" applyFont="1" applyAlignment="1" applyProtection="1">
      <alignment horizontal="fill"/>
    </xf>
    <xf numFmtId="164" fontId="2" fillId="0" borderId="0" xfId="1" applyNumberFormat="1" applyFont="1" applyAlignment="1" applyProtection="1">
      <alignment horizontal="fill"/>
    </xf>
    <xf numFmtId="3" fontId="2" fillId="0" borderId="0" xfId="1" applyNumberFormat="1" applyFont="1" applyAlignment="1" applyProtection="1">
      <alignment horizontal="right"/>
    </xf>
    <xf numFmtId="3" fontId="2" fillId="0" borderId="0" xfId="1" applyNumberFormat="1" applyFont="1" applyProtection="1">
      <protection locked="0"/>
    </xf>
    <xf numFmtId="3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left"/>
    </xf>
    <xf numFmtId="166" fontId="2" fillId="0" borderId="0" xfId="1" applyNumberFormat="1" applyFont="1" applyAlignment="1" applyProtection="1">
      <alignment horizontal="center"/>
    </xf>
    <xf numFmtId="166" fontId="2" fillId="0" borderId="0" xfId="1" applyNumberFormat="1" applyFont="1" applyAlignment="1" applyProtection="1">
      <alignment horizontal="fill"/>
    </xf>
    <xf numFmtId="164" fontId="2" fillId="0" borderId="0" xfId="1" applyFont="1" applyAlignment="1">
      <alignment vertical="center"/>
    </xf>
    <xf numFmtId="164" fontId="2" fillId="0" borderId="0" xfId="1" applyNumberFormat="1" applyFont="1" applyAlignment="1" applyProtection="1">
      <alignment vertical="center"/>
    </xf>
    <xf numFmtId="3" fontId="2" fillId="0" borderId="0" xfId="1" applyNumberFormat="1" applyFont="1" applyAlignment="1">
      <alignment vertical="center"/>
    </xf>
    <xf numFmtId="167" fontId="3" fillId="0" borderId="0" xfId="1" applyNumberFormat="1" applyFont="1" applyAlignment="1" applyProtection="1">
      <alignment vertical="center"/>
    </xf>
    <xf numFmtId="3" fontId="3" fillId="0" borderId="0" xfId="1" applyNumberFormat="1" applyFont="1" applyAlignment="1" applyProtection="1">
      <alignment vertical="center"/>
    </xf>
    <xf numFmtId="3" fontId="2" fillId="0" borderId="0" xfId="1" applyNumberFormat="1" applyFont="1" applyAlignment="1" applyProtection="1">
      <alignment vertical="center"/>
    </xf>
    <xf numFmtId="164" fontId="2" fillId="0" borderId="0" xfId="1" applyNumberFormat="1" applyFont="1" applyAlignment="1" applyProtection="1">
      <alignment horizontal="right" vertical="center"/>
    </xf>
    <xf numFmtId="166" fontId="2" fillId="0" borderId="0" xfId="1" quotePrefix="1" applyNumberFormat="1" applyFont="1" applyAlignment="1" applyProtection="1">
      <alignment horizontal="left" vertical="center"/>
    </xf>
    <xf numFmtId="167" fontId="2" fillId="0" borderId="1" xfId="1" applyNumberFormat="1" applyFont="1" applyBorder="1" applyAlignment="1" applyProtection="1">
      <alignment vertical="center"/>
    </xf>
    <xf numFmtId="3" fontId="3" fillId="0" borderId="1" xfId="1" applyNumberFormat="1" applyFont="1" applyBorder="1" applyAlignment="1" applyProtection="1">
      <alignment vertical="center"/>
    </xf>
    <xf numFmtId="3" fontId="4" fillId="0" borderId="1" xfId="1" applyNumberFormat="1" applyFont="1" applyBorder="1" applyAlignment="1" applyProtection="1">
      <alignment vertical="center"/>
    </xf>
    <xf numFmtId="3" fontId="4" fillId="2" borderId="1" xfId="1" applyNumberFormat="1" applyFont="1" applyFill="1" applyBorder="1" applyAlignment="1" applyProtection="1">
      <alignment horizontal="right" vertical="center"/>
    </xf>
    <xf numFmtId="3" fontId="2" fillId="0" borderId="1" xfId="1" applyNumberFormat="1" applyFont="1" applyBorder="1" applyAlignment="1" applyProtection="1">
      <alignment vertical="center"/>
    </xf>
    <xf numFmtId="164" fontId="2" fillId="0" borderId="1" xfId="1" applyNumberFormat="1" applyFont="1" applyBorder="1" applyAlignment="1" applyProtection="1">
      <alignment horizontal="left" vertical="center"/>
    </xf>
    <xf numFmtId="166" fontId="2" fillId="0" borderId="1" xfId="1" applyNumberFormat="1" applyFont="1" applyBorder="1" applyAlignment="1" applyProtection="1">
      <alignment horizontal="left" vertical="center"/>
    </xf>
    <xf numFmtId="167" fontId="2" fillId="0" borderId="0" xfId="1" applyNumberFormat="1" applyFont="1" applyAlignment="1" applyProtection="1">
      <alignment vertical="center"/>
    </xf>
    <xf numFmtId="3" fontId="4" fillId="0" borderId="0" xfId="1" applyNumberFormat="1" applyFont="1" applyAlignment="1" applyProtection="1">
      <alignment vertical="center"/>
    </xf>
    <xf numFmtId="3" fontId="4" fillId="2" borderId="0" xfId="1" applyNumberFormat="1" applyFont="1" applyFill="1" applyAlignment="1" applyProtection="1">
      <alignment horizontal="right" vertical="center"/>
    </xf>
    <xf numFmtId="164" fontId="2" fillId="0" borderId="0" xfId="1" applyNumberFormat="1" applyFont="1" applyAlignment="1" applyProtection="1">
      <alignment horizontal="left" vertical="center"/>
    </xf>
    <xf numFmtId="166" fontId="2" fillId="0" borderId="0" xfId="1" applyNumberFormat="1" applyFont="1" applyAlignment="1" applyProtection="1">
      <alignment horizontal="left" vertical="center"/>
    </xf>
    <xf numFmtId="164" fontId="2" fillId="0" borderId="0" xfId="1" applyNumberFormat="1" applyFont="1" applyAlignment="1" applyProtection="1">
      <alignment horizontal="left" vertical="center" wrapText="1"/>
    </xf>
    <xf numFmtId="3" fontId="3" fillId="0" borderId="2" xfId="1" applyNumberFormat="1" applyFont="1" applyBorder="1" applyAlignment="1" applyProtection="1">
      <alignment horizontal="right"/>
    </xf>
    <xf numFmtId="3" fontId="3" fillId="0" borderId="3" xfId="1" applyNumberFormat="1" applyFont="1" applyBorder="1" applyAlignment="1" applyProtection="1">
      <alignment horizontal="right"/>
    </xf>
    <xf numFmtId="3" fontId="2" fillId="0" borderId="3" xfId="1" applyNumberFormat="1" applyFont="1" applyBorder="1" applyAlignment="1" applyProtection="1">
      <alignment horizontal="right"/>
    </xf>
    <xf numFmtId="164" fontId="2" fillId="0" borderId="3" xfId="1" applyFont="1" applyBorder="1"/>
    <xf numFmtId="164" fontId="2" fillId="0" borderId="4" xfId="1" applyNumberFormat="1" applyFont="1" applyBorder="1" applyAlignment="1" applyProtection="1">
      <alignment horizontal="left"/>
    </xf>
    <xf numFmtId="3" fontId="2" fillId="0" borderId="5" xfId="1" applyNumberFormat="1" applyFont="1" applyBorder="1"/>
    <xf numFmtId="3" fontId="2" fillId="0" borderId="0" xfId="1" applyNumberFormat="1" applyFont="1" applyBorder="1"/>
    <xf numFmtId="3" fontId="2" fillId="0" borderId="0" xfId="1" applyNumberFormat="1" applyFont="1" applyBorder="1" applyAlignment="1" applyProtection="1">
      <alignment horizontal="right"/>
    </xf>
    <xf numFmtId="164" fontId="2" fillId="0" borderId="0" xfId="1" applyFont="1" applyBorder="1"/>
    <xf numFmtId="164" fontId="2" fillId="0" borderId="6" xfId="1" applyNumberFormat="1" applyFont="1" applyBorder="1" applyAlignment="1" applyProtection="1">
      <alignment horizontal="left"/>
    </xf>
    <xf numFmtId="3" fontId="2" fillId="0" borderId="0" xfId="1" applyNumberFormat="1" applyFont="1" applyBorder="1" applyAlignment="1">
      <alignment horizontal="centerContinuous"/>
    </xf>
    <xf numFmtId="3" fontId="2" fillId="0" borderId="0" xfId="1" applyNumberFormat="1" applyFont="1" applyBorder="1" applyAlignment="1" applyProtection="1">
      <alignment horizontal="centerContinuous"/>
    </xf>
    <xf numFmtId="164" fontId="2" fillId="0" borderId="6" xfId="1" applyFont="1" applyBorder="1" applyAlignment="1">
      <alignment horizontal="left"/>
    </xf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8" xfId="1" applyNumberFormat="1" applyFont="1" applyBorder="1" applyAlignment="1">
      <alignment horizontal="centerContinuous"/>
    </xf>
    <xf numFmtId="3" fontId="2" fillId="0" borderId="8" xfId="1" applyNumberFormat="1" applyFont="1" applyBorder="1" applyAlignment="1" applyProtection="1">
      <alignment horizontal="centerContinuous"/>
    </xf>
    <xf numFmtId="3" fontId="2" fillId="0" borderId="8" xfId="1" applyNumberFormat="1" applyFont="1" applyBorder="1" applyAlignment="1" applyProtection="1">
      <alignment horizontal="right"/>
    </xf>
    <xf numFmtId="164" fontId="2" fillId="0" borderId="8" xfId="1" applyFont="1" applyBorder="1"/>
    <xf numFmtId="164" fontId="2" fillId="0" borderId="9" xfId="1" applyFont="1" applyBorder="1" applyAlignment="1">
      <alignment horizontal="left"/>
    </xf>
    <xf numFmtId="3" fontId="5" fillId="0" borderId="0" xfId="1" applyNumberFormat="1" applyFont="1"/>
    <xf numFmtId="49" fontId="7" fillId="0" borderId="0" xfId="2" applyNumberFormat="1" applyFont="1" applyBorder="1" applyAlignment="1" applyProtection="1">
      <alignment horizontal="left"/>
      <protection locked="0"/>
    </xf>
    <xf numFmtId="3" fontId="2" fillId="0" borderId="0" xfId="1" applyNumberFormat="1" applyFont="1" applyBorder="1" applyProtection="1"/>
    <xf numFmtId="3" fontId="4" fillId="0" borderId="0" xfId="1" applyNumberFormat="1" applyFont="1" applyBorder="1" applyProtection="1">
      <protection locked="0"/>
    </xf>
    <xf numFmtId="3" fontId="2" fillId="0" borderId="0" xfId="1" applyNumberFormat="1" applyFont="1" applyBorder="1" applyAlignment="1" applyProtection="1">
      <alignment horizontal="left"/>
    </xf>
    <xf numFmtId="164" fontId="2" fillId="0" borderId="0" xfId="1" applyFont="1" applyBorder="1" applyAlignment="1">
      <alignment horizontal="left"/>
    </xf>
    <xf numFmtId="49" fontId="2" fillId="0" borderId="0" xfId="1" applyNumberFormat="1" applyFont="1" applyBorder="1" applyAlignment="1" applyProtection="1">
      <alignment horizontal="left"/>
      <protection locked="0"/>
    </xf>
    <xf numFmtId="164" fontId="1" fillId="0" borderId="0" xfId="1" applyAlignment="1">
      <alignment horizontal="left"/>
    </xf>
    <xf numFmtId="3" fontId="2" fillId="0" borderId="10" xfId="1" applyNumberFormat="1" applyFont="1" applyBorder="1" applyProtection="1"/>
    <xf numFmtId="3" fontId="4" fillId="0" borderId="1" xfId="1" applyNumberFormat="1" applyFont="1" applyBorder="1" applyProtection="1">
      <protection locked="0"/>
    </xf>
    <xf numFmtId="3" fontId="2" fillId="0" borderId="1" xfId="1" applyNumberFormat="1" applyFont="1" applyBorder="1"/>
    <xf numFmtId="3" fontId="2" fillId="0" borderId="11" xfId="1" applyNumberFormat="1" applyFont="1" applyBorder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3" fontId="2" fillId="0" borderId="13" xfId="1" applyNumberFormat="1" applyFont="1" applyBorder="1" applyAlignment="1" applyProtection="1">
      <alignment horizontal="right"/>
    </xf>
    <xf numFmtId="3" fontId="2" fillId="0" borderId="14" xfId="1" applyNumberFormat="1" applyFont="1" applyBorder="1" applyAlignment="1" applyProtection="1">
      <alignment horizontal="left"/>
    </xf>
    <xf numFmtId="3" fontId="2" fillId="0" borderId="15" xfId="1" applyNumberFormat="1" applyFont="1" applyBorder="1"/>
    <xf numFmtId="3" fontId="2" fillId="0" borderId="16" xfId="1" applyNumberFormat="1" applyFont="1" applyBorder="1" applyAlignment="1" applyProtection="1">
      <alignment horizontal="right"/>
    </xf>
    <xf numFmtId="3" fontId="2" fillId="0" borderId="16" xfId="1" applyNumberFormat="1" applyFont="1" applyBorder="1"/>
    <xf numFmtId="3" fontId="2" fillId="0" borderId="17" xfId="1" applyNumberFormat="1" applyFont="1" applyBorder="1"/>
    <xf numFmtId="3" fontId="8" fillId="0" borderId="0" xfId="1" applyNumberFormat="1" applyFont="1" applyAlignment="1" applyProtection="1">
      <alignment horizontal="left"/>
    </xf>
    <xf numFmtId="3" fontId="2" fillId="0" borderId="3" xfId="1" applyNumberFormat="1" applyFont="1" applyBorder="1" applyAlignment="1" applyProtection="1">
      <alignment horizontal="center"/>
    </xf>
    <xf numFmtId="164" fontId="2" fillId="0" borderId="0" xfId="1" applyNumberFormat="1" applyFont="1" applyAlignment="1" applyProtection="1">
      <alignment horizontal="left"/>
    </xf>
    <xf numFmtId="49" fontId="2" fillId="0" borderId="18" xfId="1" applyNumberFormat="1" applyFont="1" applyBorder="1" applyAlignment="1" applyProtection="1">
      <alignment horizontal="left"/>
    </xf>
    <xf numFmtId="49" fontId="2" fillId="0" borderId="12" xfId="1" applyNumberFormat="1" applyFont="1" applyBorder="1" applyAlignment="1" applyProtection="1">
      <alignment horizontal="left"/>
      <protection locked="0"/>
    </xf>
    <xf numFmtId="49" fontId="6" fillId="0" borderId="12" xfId="2" applyNumberFormat="1" applyBorder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uchukt@michiga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tabSelected="1" zoomScale="60" zoomScaleNormal="60" workbookViewId="0">
      <selection activeCell="B30" sqref="B30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5" width="7.36328125" style="2" customWidth="1"/>
    <col min="16" max="16" width="8" style="2" bestFit="1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37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151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152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5">
      <c r="A6" s="76" t="s">
        <v>33</v>
      </c>
      <c r="B6" s="76"/>
      <c r="C6" s="79" t="s">
        <v>153</v>
      </c>
      <c r="D6" s="78"/>
      <c r="E6" s="78"/>
      <c r="G6" s="66" t="s">
        <v>32</v>
      </c>
      <c r="H6" s="65"/>
      <c r="I6" s="64">
        <v>260350</v>
      </c>
      <c r="J6" s="64">
        <v>122553</v>
      </c>
      <c r="K6" s="63">
        <f>SUM(I6:J6)</f>
        <v>382903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5782</v>
      </c>
      <c r="D13" s="30">
        <v>36844</v>
      </c>
      <c r="E13" s="30">
        <v>522237</v>
      </c>
      <c r="F13" s="30">
        <v>226363</v>
      </c>
      <c r="G13" s="19">
        <f t="shared" ref="G13:G19" si="0">SUM(E13:F13)</f>
        <v>748600</v>
      </c>
      <c r="H13" s="30">
        <v>30053168</v>
      </c>
      <c r="I13" s="30">
        <v>12639090</v>
      </c>
      <c r="J13" s="19">
        <f t="shared" ref="J13:J19" si="1">SUM(H13:I13)</f>
        <v>42692258</v>
      </c>
      <c r="K13" s="30">
        <v>2939108</v>
      </c>
      <c r="L13" s="30">
        <v>1677135</v>
      </c>
      <c r="M13" s="30">
        <v>721142</v>
      </c>
      <c r="N13" s="18">
        <f t="shared" ref="N13:N19" si="2">SUM(L13:M13)</f>
        <v>2398277</v>
      </c>
      <c r="O13" s="29">
        <f t="shared" ref="O13:O19" si="3">ROUND(N13/31,1)</f>
        <v>77363.8</v>
      </c>
      <c r="P13" s="29">
        <f t="shared" ref="P13:P19" si="4">ROUND(J13/496,1)</f>
        <v>86073.1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5592</v>
      </c>
      <c r="D14" s="30">
        <v>18261</v>
      </c>
      <c r="E14" s="30">
        <v>198192</v>
      </c>
      <c r="F14" s="30">
        <v>94986</v>
      </c>
      <c r="G14" s="19">
        <f t="shared" si="0"/>
        <v>293178</v>
      </c>
      <c r="H14" s="30">
        <v>10504355</v>
      </c>
      <c r="I14" s="30">
        <v>4727036</v>
      </c>
      <c r="J14" s="19">
        <f t="shared" si="1"/>
        <v>15231391</v>
      </c>
      <c r="K14" s="30">
        <v>14878809</v>
      </c>
      <c r="L14" s="30">
        <v>572761</v>
      </c>
      <c r="M14" s="30">
        <v>251621</v>
      </c>
      <c r="N14" s="18">
        <f t="shared" si="2"/>
        <v>824382</v>
      </c>
      <c r="O14" s="29">
        <f t="shared" si="3"/>
        <v>26593</v>
      </c>
      <c r="P14" s="29">
        <f t="shared" si="4"/>
        <v>30708.400000000001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3982</v>
      </c>
      <c r="D15" s="30">
        <v>8680</v>
      </c>
      <c r="E15" s="30">
        <v>49976</v>
      </c>
      <c r="F15" s="30">
        <v>36846</v>
      </c>
      <c r="G15" s="19">
        <f t="shared" si="0"/>
        <v>86822</v>
      </c>
      <c r="H15" s="30">
        <v>2881632</v>
      </c>
      <c r="I15" s="30">
        <v>1789005</v>
      </c>
      <c r="J15" s="19">
        <f t="shared" si="1"/>
        <v>4670637</v>
      </c>
      <c r="K15" s="30">
        <v>4530474</v>
      </c>
      <c r="L15" s="30">
        <v>125907</v>
      </c>
      <c r="M15" s="30">
        <v>79455</v>
      </c>
      <c r="N15" s="18">
        <f t="shared" si="2"/>
        <v>205362</v>
      </c>
      <c r="O15" s="29">
        <f t="shared" si="3"/>
        <v>6624.6</v>
      </c>
      <c r="P15" s="29">
        <f t="shared" si="4"/>
        <v>9416.6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2583</v>
      </c>
      <c r="D16" s="30">
        <v>8318</v>
      </c>
      <c r="E16" s="30">
        <v>84520</v>
      </c>
      <c r="F16" s="30">
        <v>42899</v>
      </c>
      <c r="G16" s="19">
        <f t="shared" si="0"/>
        <v>127419</v>
      </c>
      <c r="H16" s="30">
        <v>5496504</v>
      </c>
      <c r="I16" s="30">
        <v>2960413</v>
      </c>
      <c r="J16" s="19">
        <f t="shared" si="1"/>
        <v>8456917</v>
      </c>
      <c r="K16" s="30">
        <v>8275430</v>
      </c>
      <c r="L16" s="30">
        <v>213035</v>
      </c>
      <c r="M16" s="30">
        <v>115657</v>
      </c>
      <c r="N16" s="18">
        <f t="shared" si="2"/>
        <v>328692</v>
      </c>
      <c r="O16" s="29">
        <f t="shared" si="3"/>
        <v>10603</v>
      </c>
      <c r="P16" s="29">
        <f t="shared" si="4"/>
        <v>17050.2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474</v>
      </c>
      <c r="D17" s="30">
        <v>6319</v>
      </c>
      <c r="E17" s="30">
        <v>75282</v>
      </c>
      <c r="F17" s="30">
        <v>37865</v>
      </c>
      <c r="G17" s="19">
        <f t="shared" si="0"/>
        <v>113147</v>
      </c>
      <c r="H17" s="30">
        <v>4065566</v>
      </c>
      <c r="I17" s="30">
        <v>2109179</v>
      </c>
      <c r="J17" s="19">
        <f t="shared" si="1"/>
        <v>6174745</v>
      </c>
      <c r="K17" s="30">
        <v>45657</v>
      </c>
      <c r="L17" s="30">
        <v>237567</v>
      </c>
      <c r="M17" s="30">
        <v>193981</v>
      </c>
      <c r="N17" s="18">
        <f t="shared" si="2"/>
        <v>431548</v>
      </c>
      <c r="O17" s="29">
        <f t="shared" si="3"/>
        <v>13920.9</v>
      </c>
      <c r="P17" s="29">
        <f t="shared" si="4"/>
        <v>12449.1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385</v>
      </c>
      <c r="D18" s="30">
        <v>2008</v>
      </c>
      <c r="E18" s="30">
        <v>45874</v>
      </c>
      <c r="F18" s="30">
        <v>8581</v>
      </c>
      <c r="G18" s="19">
        <f t="shared" si="0"/>
        <v>54455</v>
      </c>
      <c r="H18" s="30">
        <v>488115</v>
      </c>
      <c r="I18" s="30">
        <v>138194</v>
      </c>
      <c r="J18" s="19">
        <f t="shared" si="1"/>
        <v>626309</v>
      </c>
      <c r="K18" s="31"/>
      <c r="L18" s="30">
        <v>17169</v>
      </c>
      <c r="M18" s="30">
        <v>5910</v>
      </c>
      <c r="N18" s="18">
        <f t="shared" si="2"/>
        <v>23079</v>
      </c>
      <c r="O18" s="29">
        <f t="shared" si="3"/>
        <v>744.5</v>
      </c>
      <c r="P18" s="29">
        <f t="shared" si="4"/>
        <v>1262.7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1567</v>
      </c>
      <c r="D19" s="24">
        <v>3434</v>
      </c>
      <c r="E19" s="24">
        <v>37136</v>
      </c>
      <c r="F19" s="24">
        <v>11706</v>
      </c>
      <c r="G19" s="26">
        <f t="shared" si="0"/>
        <v>48842</v>
      </c>
      <c r="H19" s="24">
        <v>457626</v>
      </c>
      <c r="I19" s="24">
        <v>186146</v>
      </c>
      <c r="J19" s="26">
        <f t="shared" si="1"/>
        <v>643772</v>
      </c>
      <c r="K19" s="25"/>
      <c r="L19" s="24">
        <v>6310</v>
      </c>
      <c r="M19" s="24">
        <v>2256</v>
      </c>
      <c r="N19" s="23">
        <f t="shared" si="2"/>
        <v>8566</v>
      </c>
      <c r="O19" s="22">
        <f t="shared" si="3"/>
        <v>276.3</v>
      </c>
      <c r="P19" s="22">
        <f t="shared" si="4"/>
        <v>1297.9000000000001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20365</v>
      </c>
      <c r="D20" s="19">
        <f t="shared" si="5"/>
        <v>83864</v>
      </c>
      <c r="E20" s="19">
        <f t="shared" si="5"/>
        <v>1013217</v>
      </c>
      <c r="F20" s="19">
        <f t="shared" si="5"/>
        <v>459246</v>
      </c>
      <c r="G20" s="19">
        <f t="shared" si="5"/>
        <v>1472463</v>
      </c>
      <c r="H20" s="19">
        <f t="shared" si="5"/>
        <v>53946966</v>
      </c>
      <c r="I20" s="19">
        <f t="shared" si="5"/>
        <v>24549063</v>
      </c>
      <c r="J20" s="19">
        <f>SUM(J13:J19)</f>
        <v>78496029</v>
      </c>
      <c r="K20" s="19">
        <f>SUM(K13:K19)</f>
        <v>30669478</v>
      </c>
      <c r="L20" s="19">
        <f t="shared" si="5"/>
        <v>2849884</v>
      </c>
      <c r="M20" s="19">
        <f t="shared" si="5"/>
        <v>1370022</v>
      </c>
      <c r="N20" s="18">
        <f t="shared" si="5"/>
        <v>4219906</v>
      </c>
      <c r="O20" s="17">
        <f t="shared" si="5"/>
        <v>136126.1</v>
      </c>
      <c r="P20" s="17">
        <f t="shared" si="5"/>
        <v>158258.00000000003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hyperlinks>
    <hyperlink ref="C6" r:id="rId1"/>
  </hyperlinks>
  <printOptions horizontalCentered="1"/>
  <pageMargins left="0.25" right="0.25" top="1" bottom="0.5" header="0.5" footer="0.5"/>
  <pageSetup scale="96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73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72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71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70</v>
      </c>
      <c r="D6" s="78"/>
      <c r="E6" s="78"/>
      <c r="G6" s="66" t="s">
        <v>32</v>
      </c>
      <c r="H6" s="65"/>
      <c r="I6" s="64">
        <v>4576</v>
      </c>
      <c r="J6" s="64">
        <v>3071</v>
      </c>
      <c r="K6" s="63">
        <f>SUM(I6:J6)</f>
        <v>7647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124</v>
      </c>
      <c r="D13" s="30">
        <v>976</v>
      </c>
      <c r="E13" s="30">
        <v>9467</v>
      </c>
      <c r="F13" s="30">
        <v>8932</v>
      </c>
      <c r="G13" s="19">
        <f t="shared" ref="G13:G19" si="0">SUM(E13:F13)</f>
        <v>18399</v>
      </c>
      <c r="H13" s="30">
        <v>556197</v>
      </c>
      <c r="I13" s="30">
        <v>510683</v>
      </c>
      <c r="J13" s="19">
        <f t="shared" ref="J13:J19" si="1">SUM(H13:I13)</f>
        <v>1066880</v>
      </c>
      <c r="K13" s="30">
        <v>0</v>
      </c>
      <c r="L13" s="30">
        <v>31463</v>
      </c>
      <c r="M13" s="30">
        <v>29266</v>
      </c>
      <c r="N13" s="18">
        <f t="shared" ref="N13:N19" si="2">SUM(L13:M13)</f>
        <v>60729</v>
      </c>
      <c r="O13" s="29">
        <f t="shared" ref="O13:O19" si="3">ROUND(N13/31,1)</f>
        <v>1959</v>
      </c>
      <c r="P13" s="29">
        <f t="shared" ref="P13:P19" si="4">ROUND(J13/496,1)</f>
        <v>2151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119</v>
      </c>
      <c r="D14" s="30">
        <v>374</v>
      </c>
      <c r="E14" s="30">
        <v>2363</v>
      </c>
      <c r="F14" s="30">
        <v>2941</v>
      </c>
      <c r="G14" s="19">
        <f t="shared" si="0"/>
        <v>5304</v>
      </c>
      <c r="H14" s="30">
        <v>119950</v>
      </c>
      <c r="I14" s="30">
        <v>143589</v>
      </c>
      <c r="J14" s="19">
        <f t="shared" si="1"/>
        <v>263539</v>
      </c>
      <c r="K14" s="30">
        <v>263539</v>
      </c>
      <c r="L14" s="30">
        <v>6991</v>
      </c>
      <c r="M14" s="30">
        <v>8308</v>
      </c>
      <c r="N14" s="18">
        <f t="shared" si="2"/>
        <v>15299</v>
      </c>
      <c r="O14" s="29">
        <f t="shared" si="3"/>
        <v>493.5</v>
      </c>
      <c r="P14" s="29">
        <f t="shared" si="4"/>
        <v>531.29999999999995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49</v>
      </c>
      <c r="D15" s="30">
        <v>93</v>
      </c>
      <c r="E15" s="30">
        <v>437</v>
      </c>
      <c r="F15" s="30">
        <v>362</v>
      </c>
      <c r="G15" s="19">
        <f t="shared" si="0"/>
        <v>799</v>
      </c>
      <c r="H15" s="30">
        <v>30975</v>
      </c>
      <c r="I15" s="30">
        <v>22049</v>
      </c>
      <c r="J15" s="19">
        <f t="shared" si="1"/>
        <v>53024</v>
      </c>
      <c r="K15" s="30">
        <v>53024</v>
      </c>
      <c r="L15" s="30">
        <v>1338</v>
      </c>
      <c r="M15" s="30">
        <v>1071</v>
      </c>
      <c r="N15" s="18">
        <f t="shared" si="2"/>
        <v>2409</v>
      </c>
      <c r="O15" s="29">
        <f t="shared" si="3"/>
        <v>77.7</v>
      </c>
      <c r="P15" s="29">
        <f t="shared" si="4"/>
        <v>106.9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131</v>
      </c>
      <c r="D16" s="30">
        <v>484</v>
      </c>
      <c r="E16" s="30">
        <v>2834</v>
      </c>
      <c r="F16" s="30">
        <v>3349</v>
      </c>
      <c r="G16" s="19">
        <f t="shared" si="0"/>
        <v>6183</v>
      </c>
      <c r="H16" s="30">
        <v>177112</v>
      </c>
      <c r="I16" s="30">
        <v>207521</v>
      </c>
      <c r="J16" s="19">
        <f t="shared" si="1"/>
        <v>384633</v>
      </c>
      <c r="K16" s="30">
        <v>384633</v>
      </c>
      <c r="L16" s="30">
        <v>7874</v>
      </c>
      <c r="M16" s="30">
        <v>10044</v>
      </c>
      <c r="N16" s="18">
        <f t="shared" si="2"/>
        <v>17918</v>
      </c>
      <c r="O16" s="29">
        <f t="shared" si="3"/>
        <v>578</v>
      </c>
      <c r="P16" s="29">
        <f t="shared" si="4"/>
        <v>775.5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11</v>
      </c>
      <c r="D17" s="30">
        <v>307</v>
      </c>
      <c r="E17" s="30">
        <v>2086</v>
      </c>
      <c r="F17" s="30">
        <v>2997</v>
      </c>
      <c r="G17" s="19">
        <f t="shared" si="0"/>
        <v>5083</v>
      </c>
      <c r="H17" s="30">
        <v>104536</v>
      </c>
      <c r="I17" s="30">
        <v>147480</v>
      </c>
      <c r="J17" s="19">
        <f t="shared" si="1"/>
        <v>252016</v>
      </c>
      <c r="K17" s="30">
        <v>0</v>
      </c>
      <c r="L17" s="30">
        <v>6271</v>
      </c>
      <c r="M17" s="30">
        <v>8848</v>
      </c>
      <c r="N17" s="18">
        <f t="shared" si="2"/>
        <v>15119</v>
      </c>
      <c r="O17" s="29">
        <f t="shared" si="3"/>
        <v>487.7</v>
      </c>
      <c r="P17" s="29">
        <f t="shared" si="4"/>
        <v>508.1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3</v>
      </c>
      <c r="D18" s="30">
        <v>6</v>
      </c>
      <c r="E18" s="30">
        <v>3</v>
      </c>
      <c r="F18" s="30">
        <v>25</v>
      </c>
      <c r="G18" s="19">
        <f t="shared" si="0"/>
        <v>28</v>
      </c>
      <c r="H18" s="30">
        <v>66</v>
      </c>
      <c r="I18" s="30">
        <v>287</v>
      </c>
      <c r="J18" s="19">
        <f t="shared" si="1"/>
        <v>353</v>
      </c>
      <c r="K18" s="31"/>
      <c r="L18" s="30">
        <v>4</v>
      </c>
      <c r="M18" s="30">
        <v>14</v>
      </c>
      <c r="N18" s="18">
        <f t="shared" si="2"/>
        <v>18</v>
      </c>
      <c r="O18" s="29">
        <f t="shared" si="3"/>
        <v>0.6</v>
      </c>
      <c r="P18" s="29">
        <f t="shared" si="4"/>
        <v>0.7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9</v>
      </c>
      <c r="D19" s="24">
        <v>43</v>
      </c>
      <c r="E19" s="24">
        <v>348</v>
      </c>
      <c r="F19" s="24">
        <v>53</v>
      </c>
      <c r="G19" s="26">
        <f t="shared" si="0"/>
        <v>401</v>
      </c>
      <c r="H19" s="24">
        <v>153</v>
      </c>
      <c r="I19" s="24">
        <v>0</v>
      </c>
      <c r="J19" s="26">
        <f t="shared" si="1"/>
        <v>153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0.3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446</v>
      </c>
      <c r="D20" s="19">
        <f t="shared" si="5"/>
        <v>2283</v>
      </c>
      <c r="E20" s="19">
        <f t="shared" si="5"/>
        <v>17538</v>
      </c>
      <c r="F20" s="19">
        <f t="shared" si="5"/>
        <v>18659</v>
      </c>
      <c r="G20" s="19">
        <f t="shared" si="5"/>
        <v>36197</v>
      </c>
      <c r="H20" s="19">
        <f t="shared" si="5"/>
        <v>988989</v>
      </c>
      <c r="I20" s="19">
        <f t="shared" si="5"/>
        <v>1031609</v>
      </c>
      <c r="J20" s="19">
        <f t="shared" si="5"/>
        <v>2020598</v>
      </c>
      <c r="K20" s="19">
        <f t="shared" si="5"/>
        <v>701196</v>
      </c>
      <c r="L20" s="19">
        <f t="shared" si="5"/>
        <v>53941</v>
      </c>
      <c r="M20" s="19">
        <f t="shared" si="5"/>
        <v>57551</v>
      </c>
      <c r="N20" s="18">
        <f t="shared" si="5"/>
        <v>111492</v>
      </c>
      <c r="O20" s="17">
        <f t="shared" si="5"/>
        <v>3596.4999999999995</v>
      </c>
      <c r="P20" s="17">
        <f t="shared" si="5"/>
        <v>4073.8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77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76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75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74</v>
      </c>
      <c r="D6" s="78"/>
      <c r="E6" s="78"/>
      <c r="G6" s="66" t="s">
        <v>32</v>
      </c>
      <c r="H6" s="65"/>
      <c r="I6" s="64">
        <v>10886</v>
      </c>
      <c r="J6" s="64">
        <v>3135</v>
      </c>
      <c r="K6" s="63">
        <f>SUM(I6:J6)</f>
        <v>14021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220</v>
      </c>
      <c r="D13" s="30">
        <v>1426</v>
      </c>
      <c r="E13" s="30">
        <v>26760</v>
      </c>
      <c r="F13" s="30">
        <v>7825</v>
      </c>
      <c r="G13" s="19">
        <f t="shared" ref="G13:G19" si="0">SUM(E13:F13)</f>
        <v>34585</v>
      </c>
      <c r="H13" s="30">
        <v>1448200</v>
      </c>
      <c r="I13" s="30">
        <v>421768</v>
      </c>
      <c r="J13" s="19">
        <f t="shared" ref="J13:J19" si="1">SUM(H13:I13)</f>
        <v>1869968</v>
      </c>
      <c r="K13" s="30">
        <v>144144</v>
      </c>
      <c r="L13" s="30">
        <v>83759</v>
      </c>
      <c r="M13" s="30">
        <v>24868</v>
      </c>
      <c r="N13" s="18">
        <f t="shared" ref="N13:N19" si="2">SUM(L13:M13)</f>
        <v>108627</v>
      </c>
      <c r="O13" s="29">
        <f t="shared" ref="O13:O19" si="3">ROUND(N13/31,1)</f>
        <v>3504.1</v>
      </c>
      <c r="P13" s="29">
        <f t="shared" ref="P13:P19" si="4">ROUND(J13/496,1)</f>
        <v>3770.1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138</v>
      </c>
      <c r="D14" s="30">
        <v>564</v>
      </c>
      <c r="E14" s="30">
        <v>9282</v>
      </c>
      <c r="F14" s="30">
        <v>2463</v>
      </c>
      <c r="G14" s="19">
        <f t="shared" si="0"/>
        <v>11745</v>
      </c>
      <c r="H14" s="30">
        <v>551816</v>
      </c>
      <c r="I14" s="30">
        <v>155228</v>
      </c>
      <c r="J14" s="19">
        <f t="shared" si="1"/>
        <v>707044</v>
      </c>
      <c r="K14" s="30">
        <v>683464</v>
      </c>
      <c r="L14" s="30">
        <v>27207</v>
      </c>
      <c r="M14" s="30">
        <v>7322</v>
      </c>
      <c r="N14" s="18">
        <f t="shared" si="2"/>
        <v>34529</v>
      </c>
      <c r="O14" s="29">
        <f t="shared" si="3"/>
        <v>1113.8</v>
      </c>
      <c r="P14" s="29">
        <f t="shared" si="4"/>
        <v>1425.5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94</v>
      </c>
      <c r="D15" s="30">
        <v>183</v>
      </c>
      <c r="E15" s="30">
        <v>2077</v>
      </c>
      <c r="F15" s="30">
        <v>629</v>
      </c>
      <c r="G15" s="19">
        <f t="shared" si="0"/>
        <v>2706</v>
      </c>
      <c r="H15" s="30">
        <v>180738</v>
      </c>
      <c r="I15" s="30">
        <v>56264</v>
      </c>
      <c r="J15" s="19">
        <f t="shared" si="1"/>
        <v>237002</v>
      </c>
      <c r="K15" s="30">
        <v>237002</v>
      </c>
      <c r="L15" s="30">
        <v>6313</v>
      </c>
      <c r="M15" s="30">
        <v>1858</v>
      </c>
      <c r="N15" s="18">
        <f t="shared" si="2"/>
        <v>8171</v>
      </c>
      <c r="O15" s="29">
        <f t="shared" si="3"/>
        <v>263.60000000000002</v>
      </c>
      <c r="P15" s="29">
        <f t="shared" si="4"/>
        <v>477.8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101</v>
      </c>
      <c r="D16" s="30">
        <v>268</v>
      </c>
      <c r="E16" s="30">
        <v>3817</v>
      </c>
      <c r="F16" s="30">
        <v>1277</v>
      </c>
      <c r="G16" s="19">
        <f t="shared" si="0"/>
        <v>5094</v>
      </c>
      <c r="H16" s="30">
        <v>279254</v>
      </c>
      <c r="I16" s="30">
        <v>93229</v>
      </c>
      <c r="J16" s="19">
        <f t="shared" si="1"/>
        <v>372483</v>
      </c>
      <c r="K16" s="30">
        <v>372482</v>
      </c>
      <c r="L16" s="30">
        <v>10698</v>
      </c>
      <c r="M16" s="30">
        <v>3469</v>
      </c>
      <c r="N16" s="18">
        <f t="shared" si="2"/>
        <v>14167</v>
      </c>
      <c r="O16" s="29">
        <f t="shared" si="3"/>
        <v>457</v>
      </c>
      <c r="P16" s="29">
        <f t="shared" si="4"/>
        <v>751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17</v>
      </c>
      <c r="D17" s="30">
        <v>201</v>
      </c>
      <c r="E17" s="30">
        <v>3382</v>
      </c>
      <c r="F17" s="30">
        <v>917</v>
      </c>
      <c r="G17" s="19">
        <f t="shared" si="0"/>
        <v>4299</v>
      </c>
      <c r="H17" s="30">
        <v>173152</v>
      </c>
      <c r="I17" s="30">
        <v>47712</v>
      </c>
      <c r="J17" s="19">
        <f t="shared" si="1"/>
        <v>220864</v>
      </c>
      <c r="K17" s="30">
        <v>7760</v>
      </c>
      <c r="L17" s="30">
        <v>10639</v>
      </c>
      <c r="M17" s="30">
        <v>2936</v>
      </c>
      <c r="N17" s="18">
        <f t="shared" si="2"/>
        <v>13575</v>
      </c>
      <c r="O17" s="29">
        <f t="shared" si="3"/>
        <v>437.9</v>
      </c>
      <c r="P17" s="29">
        <f t="shared" si="4"/>
        <v>445.3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0</v>
      </c>
      <c r="D18" s="30">
        <v>0</v>
      </c>
      <c r="E18" s="30">
        <v>0</v>
      </c>
      <c r="F18" s="30">
        <v>0</v>
      </c>
      <c r="G18" s="19">
        <f t="shared" si="0"/>
        <v>0</v>
      </c>
      <c r="H18" s="30">
        <v>0</v>
      </c>
      <c r="I18" s="30">
        <v>0</v>
      </c>
      <c r="J18" s="19">
        <f t="shared" si="1"/>
        <v>0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0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0</v>
      </c>
      <c r="D19" s="24">
        <v>0</v>
      </c>
      <c r="E19" s="24">
        <v>0</v>
      </c>
      <c r="F19" s="24">
        <v>0</v>
      </c>
      <c r="G19" s="26">
        <f t="shared" si="0"/>
        <v>0</v>
      </c>
      <c r="H19" s="24">
        <v>0</v>
      </c>
      <c r="I19" s="24">
        <v>0</v>
      </c>
      <c r="J19" s="26">
        <f t="shared" si="1"/>
        <v>0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0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570</v>
      </c>
      <c r="D20" s="19">
        <f t="shared" si="5"/>
        <v>2642</v>
      </c>
      <c r="E20" s="19">
        <f t="shared" si="5"/>
        <v>45318</v>
      </c>
      <c r="F20" s="19">
        <f t="shared" si="5"/>
        <v>13111</v>
      </c>
      <c r="G20" s="19">
        <f t="shared" si="5"/>
        <v>58429</v>
      </c>
      <c r="H20" s="19">
        <f t="shared" si="5"/>
        <v>2633160</v>
      </c>
      <c r="I20" s="19">
        <f t="shared" si="5"/>
        <v>774201</v>
      </c>
      <c r="J20" s="19">
        <f t="shared" si="5"/>
        <v>3407361</v>
      </c>
      <c r="K20" s="19">
        <f t="shared" si="5"/>
        <v>1444852</v>
      </c>
      <c r="L20" s="19">
        <f t="shared" si="5"/>
        <v>138616</v>
      </c>
      <c r="M20" s="19">
        <f t="shared" si="5"/>
        <v>40453</v>
      </c>
      <c r="N20" s="18">
        <f t="shared" si="5"/>
        <v>179069</v>
      </c>
      <c r="O20" s="17">
        <f t="shared" si="5"/>
        <v>5776.4</v>
      </c>
      <c r="P20" s="17">
        <f t="shared" si="5"/>
        <v>6869.7000000000007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81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80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79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78</v>
      </c>
      <c r="D6" s="78"/>
      <c r="E6" s="78"/>
      <c r="G6" s="66" t="s">
        <v>32</v>
      </c>
      <c r="H6" s="65"/>
      <c r="I6" s="64">
        <v>6499</v>
      </c>
      <c r="J6" s="64">
        <v>5588</v>
      </c>
      <c r="K6" s="63">
        <f>SUM(I6:J6)</f>
        <v>12087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184</v>
      </c>
      <c r="D13" s="30">
        <v>911</v>
      </c>
      <c r="E13" s="30">
        <v>11449</v>
      </c>
      <c r="F13" s="30">
        <v>5833</v>
      </c>
      <c r="G13" s="19">
        <f t="shared" ref="G13:G19" si="0">SUM(E13:F13)</f>
        <v>17282</v>
      </c>
      <c r="H13" s="30">
        <v>611204</v>
      </c>
      <c r="I13" s="30">
        <v>321596</v>
      </c>
      <c r="J13" s="19">
        <f t="shared" ref="J13:J19" si="1">SUM(H13:I13)</f>
        <v>932800</v>
      </c>
      <c r="K13" s="30">
        <v>134062</v>
      </c>
      <c r="L13" s="30">
        <v>36106</v>
      </c>
      <c r="M13" s="30">
        <v>18627</v>
      </c>
      <c r="N13" s="18">
        <f t="shared" ref="N13:N19" si="2">SUM(L13:M13)</f>
        <v>54733</v>
      </c>
      <c r="O13" s="29">
        <f t="shared" ref="O13:O19" si="3">ROUND(N13/31,1)</f>
        <v>1765.6</v>
      </c>
      <c r="P13" s="29">
        <f t="shared" ref="P13:P19" si="4">ROUND(J13/496,1)</f>
        <v>1880.6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191</v>
      </c>
      <c r="D14" s="30">
        <v>629</v>
      </c>
      <c r="E14" s="30">
        <v>5410</v>
      </c>
      <c r="F14" s="30">
        <v>3918</v>
      </c>
      <c r="G14" s="19">
        <f t="shared" si="0"/>
        <v>9328</v>
      </c>
      <c r="H14" s="30">
        <v>262819</v>
      </c>
      <c r="I14" s="30">
        <v>143893</v>
      </c>
      <c r="J14" s="19">
        <f t="shared" si="1"/>
        <v>406712</v>
      </c>
      <c r="K14" s="30">
        <v>400712</v>
      </c>
      <c r="L14" s="30">
        <v>15126</v>
      </c>
      <c r="M14" s="30">
        <v>8420</v>
      </c>
      <c r="N14" s="18">
        <f t="shared" si="2"/>
        <v>23546</v>
      </c>
      <c r="O14" s="29">
        <f t="shared" si="3"/>
        <v>759.5</v>
      </c>
      <c r="P14" s="29">
        <f t="shared" si="4"/>
        <v>820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669</v>
      </c>
      <c r="D15" s="30">
        <v>1552</v>
      </c>
      <c r="E15" s="30">
        <v>6078</v>
      </c>
      <c r="F15" s="30">
        <v>3961</v>
      </c>
      <c r="G15" s="19">
        <f t="shared" si="0"/>
        <v>10039</v>
      </c>
      <c r="H15" s="30">
        <v>80339</v>
      </c>
      <c r="I15" s="30">
        <v>45710</v>
      </c>
      <c r="J15" s="19">
        <f t="shared" si="1"/>
        <v>126049</v>
      </c>
      <c r="K15" s="30">
        <v>121681</v>
      </c>
      <c r="L15" s="30">
        <v>3482</v>
      </c>
      <c r="M15" s="30">
        <v>2054</v>
      </c>
      <c r="N15" s="18">
        <f t="shared" si="2"/>
        <v>5536</v>
      </c>
      <c r="O15" s="29">
        <f t="shared" si="3"/>
        <v>178.6</v>
      </c>
      <c r="P15" s="29">
        <f t="shared" si="4"/>
        <v>254.1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135</v>
      </c>
      <c r="D16" s="30">
        <v>322</v>
      </c>
      <c r="E16" s="30">
        <v>2144</v>
      </c>
      <c r="F16" s="30">
        <v>2439</v>
      </c>
      <c r="G16" s="19">
        <f t="shared" si="0"/>
        <v>4583</v>
      </c>
      <c r="H16" s="30">
        <v>158027</v>
      </c>
      <c r="I16" s="30">
        <v>183196</v>
      </c>
      <c r="J16" s="19">
        <f t="shared" si="1"/>
        <v>341223</v>
      </c>
      <c r="K16" s="30">
        <v>341223</v>
      </c>
      <c r="L16" s="30">
        <v>6261</v>
      </c>
      <c r="M16" s="30">
        <v>7226</v>
      </c>
      <c r="N16" s="18">
        <f t="shared" si="2"/>
        <v>13487</v>
      </c>
      <c r="O16" s="29">
        <f t="shared" si="3"/>
        <v>435.1</v>
      </c>
      <c r="P16" s="29">
        <f t="shared" si="4"/>
        <v>687.9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25</v>
      </c>
      <c r="D17" s="30">
        <v>151</v>
      </c>
      <c r="E17" s="30">
        <v>1558</v>
      </c>
      <c r="F17" s="30">
        <v>626</v>
      </c>
      <c r="G17" s="19">
        <f t="shared" si="0"/>
        <v>2184</v>
      </c>
      <c r="H17" s="30">
        <v>71648</v>
      </c>
      <c r="I17" s="30">
        <v>28654</v>
      </c>
      <c r="J17" s="19">
        <f t="shared" si="1"/>
        <v>100302</v>
      </c>
      <c r="K17" s="30">
        <v>702</v>
      </c>
      <c r="L17" s="30">
        <v>4345</v>
      </c>
      <c r="M17" s="30">
        <v>1696</v>
      </c>
      <c r="N17" s="18">
        <f t="shared" si="2"/>
        <v>6041</v>
      </c>
      <c r="O17" s="29">
        <f t="shared" si="3"/>
        <v>194.9</v>
      </c>
      <c r="P17" s="29">
        <f t="shared" si="4"/>
        <v>202.2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14</v>
      </c>
      <c r="D18" s="30">
        <v>40</v>
      </c>
      <c r="E18" s="30">
        <v>1570</v>
      </c>
      <c r="F18" s="30">
        <v>1302</v>
      </c>
      <c r="G18" s="19">
        <f t="shared" si="0"/>
        <v>2872</v>
      </c>
      <c r="H18" s="30">
        <v>4486</v>
      </c>
      <c r="I18" s="30">
        <v>3654</v>
      </c>
      <c r="J18" s="19">
        <f t="shared" si="1"/>
        <v>8140</v>
      </c>
      <c r="K18" s="31"/>
      <c r="L18" s="30">
        <v>210</v>
      </c>
      <c r="M18" s="30">
        <v>187</v>
      </c>
      <c r="N18" s="18">
        <f t="shared" si="2"/>
        <v>397</v>
      </c>
      <c r="O18" s="29">
        <f t="shared" si="3"/>
        <v>12.8</v>
      </c>
      <c r="P18" s="29">
        <f t="shared" si="4"/>
        <v>16.399999999999999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144</v>
      </c>
      <c r="D19" s="24">
        <v>287</v>
      </c>
      <c r="E19" s="24">
        <v>1523</v>
      </c>
      <c r="F19" s="24">
        <v>982</v>
      </c>
      <c r="G19" s="26">
        <f t="shared" si="0"/>
        <v>2505</v>
      </c>
      <c r="H19" s="24">
        <v>11943</v>
      </c>
      <c r="I19" s="24">
        <v>9430</v>
      </c>
      <c r="J19" s="26">
        <f t="shared" si="1"/>
        <v>21373</v>
      </c>
      <c r="K19" s="25"/>
      <c r="L19" s="24">
        <v>1</v>
      </c>
      <c r="M19" s="24">
        <v>4</v>
      </c>
      <c r="N19" s="23">
        <f t="shared" si="2"/>
        <v>5</v>
      </c>
      <c r="O19" s="22">
        <f t="shared" si="3"/>
        <v>0.2</v>
      </c>
      <c r="P19" s="22">
        <f t="shared" si="4"/>
        <v>43.1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1362</v>
      </c>
      <c r="D20" s="19">
        <f t="shared" si="5"/>
        <v>3892</v>
      </c>
      <c r="E20" s="19">
        <f t="shared" si="5"/>
        <v>29732</v>
      </c>
      <c r="F20" s="19">
        <f t="shared" si="5"/>
        <v>19061</v>
      </c>
      <c r="G20" s="19">
        <f t="shared" si="5"/>
        <v>48793</v>
      </c>
      <c r="H20" s="19">
        <f t="shared" si="5"/>
        <v>1200466</v>
      </c>
      <c r="I20" s="19">
        <f t="shared" si="5"/>
        <v>736133</v>
      </c>
      <c r="J20" s="19">
        <f t="shared" si="5"/>
        <v>1936599</v>
      </c>
      <c r="K20" s="19">
        <f t="shared" si="5"/>
        <v>998380</v>
      </c>
      <c r="L20" s="19">
        <f t="shared" si="5"/>
        <v>65531</v>
      </c>
      <c r="M20" s="19">
        <f t="shared" si="5"/>
        <v>38214</v>
      </c>
      <c r="N20" s="18">
        <f t="shared" si="5"/>
        <v>103745</v>
      </c>
      <c r="O20" s="17">
        <f t="shared" si="5"/>
        <v>3346.7</v>
      </c>
      <c r="P20" s="17">
        <f t="shared" si="5"/>
        <v>3904.2999999999997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85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84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83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82</v>
      </c>
      <c r="D6" s="78"/>
      <c r="E6" s="78"/>
      <c r="G6" s="66" t="s">
        <v>32</v>
      </c>
      <c r="H6" s="65"/>
      <c r="I6" s="64">
        <v>1474</v>
      </c>
      <c r="J6" s="64">
        <v>1122</v>
      </c>
      <c r="K6" s="63">
        <f>SUM(I6:J6)</f>
        <v>2596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107</v>
      </c>
      <c r="D13" s="30">
        <v>192</v>
      </c>
      <c r="E13" s="30">
        <v>2818</v>
      </c>
      <c r="F13" s="30">
        <v>1379</v>
      </c>
      <c r="G13" s="19">
        <f t="shared" ref="G13:G19" si="0">SUM(E13:F13)</f>
        <v>4197</v>
      </c>
      <c r="H13" s="30">
        <v>155785</v>
      </c>
      <c r="I13" s="30">
        <v>80138</v>
      </c>
      <c r="J13" s="19">
        <f t="shared" ref="J13:J19" si="1">SUM(H13:I13)</f>
        <v>235923</v>
      </c>
      <c r="K13" s="30">
        <v>19687</v>
      </c>
      <c r="L13" s="30">
        <v>9048</v>
      </c>
      <c r="M13" s="30">
        <v>4653</v>
      </c>
      <c r="N13" s="18">
        <f t="shared" ref="N13:N19" si="2">SUM(L13:M13)</f>
        <v>13701</v>
      </c>
      <c r="O13" s="29">
        <f t="shared" ref="O13:O19" si="3">ROUND(N13/31,1)</f>
        <v>442</v>
      </c>
      <c r="P13" s="29">
        <f t="shared" ref="P13:P19" si="4">ROUND(J13/496,1)</f>
        <v>475.7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141</v>
      </c>
      <c r="D14" s="30">
        <v>177</v>
      </c>
      <c r="E14" s="30">
        <v>1155</v>
      </c>
      <c r="F14" s="30">
        <v>949</v>
      </c>
      <c r="G14" s="19">
        <f t="shared" si="0"/>
        <v>2104</v>
      </c>
      <c r="H14" s="30">
        <v>68238</v>
      </c>
      <c r="I14" s="30">
        <v>58065</v>
      </c>
      <c r="J14" s="19">
        <f t="shared" si="1"/>
        <v>126303</v>
      </c>
      <c r="K14" s="30">
        <v>124671</v>
      </c>
      <c r="L14" s="30">
        <v>3594</v>
      </c>
      <c r="M14" s="30">
        <v>2572</v>
      </c>
      <c r="N14" s="18">
        <f t="shared" si="2"/>
        <v>6166</v>
      </c>
      <c r="O14" s="29">
        <f t="shared" si="3"/>
        <v>198.9</v>
      </c>
      <c r="P14" s="29">
        <f t="shared" si="4"/>
        <v>254.6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181</v>
      </c>
      <c r="D15" s="30">
        <v>283</v>
      </c>
      <c r="E15" s="30">
        <v>1029</v>
      </c>
      <c r="F15" s="30">
        <v>1514</v>
      </c>
      <c r="G15" s="19">
        <f t="shared" si="0"/>
        <v>2543</v>
      </c>
      <c r="H15" s="30">
        <v>36166</v>
      </c>
      <c r="I15" s="30">
        <v>37287</v>
      </c>
      <c r="J15" s="19">
        <f t="shared" si="1"/>
        <v>73453</v>
      </c>
      <c r="K15" s="30">
        <v>73233</v>
      </c>
      <c r="L15" s="30">
        <v>1586</v>
      </c>
      <c r="M15" s="30">
        <v>1600</v>
      </c>
      <c r="N15" s="18">
        <f t="shared" si="2"/>
        <v>3186</v>
      </c>
      <c r="O15" s="29">
        <f t="shared" si="3"/>
        <v>102.8</v>
      </c>
      <c r="P15" s="29">
        <f t="shared" si="4"/>
        <v>148.1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62</v>
      </c>
      <c r="D16" s="30">
        <v>88</v>
      </c>
      <c r="E16" s="30">
        <v>900</v>
      </c>
      <c r="F16" s="30">
        <v>885</v>
      </c>
      <c r="G16" s="19">
        <f t="shared" si="0"/>
        <v>1785</v>
      </c>
      <c r="H16" s="30">
        <v>69410</v>
      </c>
      <c r="I16" s="30">
        <v>68441</v>
      </c>
      <c r="J16" s="19">
        <f t="shared" si="1"/>
        <v>137851</v>
      </c>
      <c r="K16" s="30">
        <v>92539</v>
      </c>
      <c r="L16" s="30">
        <v>2907</v>
      </c>
      <c r="M16" s="30">
        <v>2840</v>
      </c>
      <c r="N16" s="18">
        <f t="shared" si="2"/>
        <v>5747</v>
      </c>
      <c r="O16" s="29">
        <f t="shared" si="3"/>
        <v>185.4</v>
      </c>
      <c r="P16" s="29">
        <f t="shared" si="4"/>
        <v>277.89999999999998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11</v>
      </c>
      <c r="D17" s="30">
        <v>44</v>
      </c>
      <c r="E17" s="30">
        <v>617</v>
      </c>
      <c r="F17" s="30">
        <v>378</v>
      </c>
      <c r="G17" s="19">
        <f t="shared" si="0"/>
        <v>995</v>
      </c>
      <c r="H17" s="30">
        <v>27424</v>
      </c>
      <c r="I17" s="30">
        <v>16456</v>
      </c>
      <c r="J17" s="19">
        <f t="shared" si="1"/>
        <v>43880</v>
      </c>
      <c r="K17" s="30">
        <v>216</v>
      </c>
      <c r="L17" s="30">
        <v>1710</v>
      </c>
      <c r="M17" s="30">
        <v>1028</v>
      </c>
      <c r="N17" s="18">
        <f t="shared" si="2"/>
        <v>2738</v>
      </c>
      <c r="O17" s="29">
        <f t="shared" si="3"/>
        <v>88.3</v>
      </c>
      <c r="P17" s="29">
        <f t="shared" si="4"/>
        <v>88.5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</v>
      </c>
      <c r="D18" s="30">
        <v>1</v>
      </c>
      <c r="E18" s="30">
        <v>4</v>
      </c>
      <c r="F18" s="30">
        <v>0</v>
      </c>
      <c r="G18" s="19">
        <f t="shared" si="0"/>
        <v>4</v>
      </c>
      <c r="H18" s="30">
        <v>64</v>
      </c>
      <c r="I18" s="30">
        <v>0</v>
      </c>
      <c r="J18" s="19">
        <f t="shared" si="1"/>
        <v>64</v>
      </c>
      <c r="K18" s="31"/>
      <c r="L18" s="30">
        <v>4</v>
      </c>
      <c r="M18" s="30">
        <v>0</v>
      </c>
      <c r="N18" s="18">
        <f t="shared" si="2"/>
        <v>4</v>
      </c>
      <c r="O18" s="29">
        <f t="shared" si="3"/>
        <v>0.1</v>
      </c>
      <c r="P18" s="29">
        <f t="shared" si="4"/>
        <v>0.1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13</v>
      </c>
      <c r="D19" s="24">
        <v>18</v>
      </c>
      <c r="E19" s="24">
        <v>189</v>
      </c>
      <c r="F19" s="24">
        <v>11</v>
      </c>
      <c r="G19" s="26">
        <f t="shared" si="0"/>
        <v>200</v>
      </c>
      <c r="H19" s="24">
        <v>729</v>
      </c>
      <c r="I19" s="24">
        <v>42</v>
      </c>
      <c r="J19" s="26">
        <f t="shared" si="1"/>
        <v>771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1.6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516</v>
      </c>
      <c r="D20" s="19">
        <f t="shared" si="5"/>
        <v>803</v>
      </c>
      <c r="E20" s="19">
        <f t="shared" si="5"/>
        <v>6712</v>
      </c>
      <c r="F20" s="19">
        <f t="shared" si="5"/>
        <v>5116</v>
      </c>
      <c r="G20" s="19">
        <f t="shared" si="5"/>
        <v>11828</v>
      </c>
      <c r="H20" s="19">
        <f t="shared" si="5"/>
        <v>357816</v>
      </c>
      <c r="I20" s="19">
        <f t="shared" si="5"/>
        <v>260429</v>
      </c>
      <c r="J20" s="19">
        <f t="shared" si="5"/>
        <v>618245</v>
      </c>
      <c r="K20" s="19">
        <f t="shared" si="5"/>
        <v>310346</v>
      </c>
      <c r="L20" s="19">
        <f t="shared" si="5"/>
        <v>18849</v>
      </c>
      <c r="M20" s="19">
        <f t="shared" si="5"/>
        <v>12693</v>
      </c>
      <c r="N20" s="18">
        <f t="shared" si="5"/>
        <v>31542</v>
      </c>
      <c r="O20" s="17">
        <f t="shared" si="5"/>
        <v>1017.4999999999999</v>
      </c>
      <c r="P20" s="17">
        <f t="shared" si="5"/>
        <v>1246.4999999999998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89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88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87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86</v>
      </c>
      <c r="D6" s="78"/>
      <c r="E6" s="78"/>
      <c r="G6" s="66" t="s">
        <v>32</v>
      </c>
      <c r="H6" s="65"/>
      <c r="I6" s="64">
        <v>4638</v>
      </c>
      <c r="J6" s="64">
        <v>1073</v>
      </c>
      <c r="K6" s="63">
        <f>SUM(I6:J6)</f>
        <v>5711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192</v>
      </c>
      <c r="D13" s="30">
        <v>896</v>
      </c>
      <c r="E13" s="30">
        <v>10335</v>
      </c>
      <c r="F13" s="30">
        <v>1989</v>
      </c>
      <c r="G13" s="19">
        <f t="shared" ref="G13:G19" si="0">SUM(E13:F13)</f>
        <v>12324</v>
      </c>
      <c r="H13" s="30">
        <v>602061</v>
      </c>
      <c r="I13" s="30">
        <v>114154</v>
      </c>
      <c r="J13" s="19">
        <f t="shared" ref="J13:J19" si="1">SUM(H13:I13)</f>
        <v>716215</v>
      </c>
      <c r="K13" s="30">
        <v>0</v>
      </c>
      <c r="L13" s="30">
        <v>31373</v>
      </c>
      <c r="M13" s="30">
        <v>5983</v>
      </c>
      <c r="N13" s="18">
        <f t="shared" ref="N13:N19" si="2">SUM(L13:M13)</f>
        <v>37356</v>
      </c>
      <c r="O13" s="29">
        <f t="shared" ref="O13:O19" si="3">ROUND(N13/31,1)</f>
        <v>1205</v>
      </c>
      <c r="P13" s="29">
        <f t="shared" ref="P13:P19" si="4">ROUND(J13/496,1)</f>
        <v>1444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118</v>
      </c>
      <c r="D14" s="30">
        <v>287</v>
      </c>
      <c r="E14" s="30">
        <v>3252</v>
      </c>
      <c r="F14" s="30">
        <v>565</v>
      </c>
      <c r="G14" s="19">
        <f t="shared" si="0"/>
        <v>3817</v>
      </c>
      <c r="H14" s="30">
        <v>154076</v>
      </c>
      <c r="I14" s="30">
        <v>24918</v>
      </c>
      <c r="J14" s="19">
        <f t="shared" si="1"/>
        <v>178994</v>
      </c>
      <c r="K14" s="30">
        <v>178993</v>
      </c>
      <c r="L14" s="30">
        <v>8517</v>
      </c>
      <c r="M14" s="30">
        <v>1422</v>
      </c>
      <c r="N14" s="18">
        <f t="shared" si="2"/>
        <v>9939</v>
      </c>
      <c r="O14" s="29">
        <f t="shared" si="3"/>
        <v>320.60000000000002</v>
      </c>
      <c r="P14" s="29">
        <f t="shared" si="4"/>
        <v>360.9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61</v>
      </c>
      <c r="D15" s="30">
        <v>142</v>
      </c>
      <c r="E15" s="30">
        <v>909</v>
      </c>
      <c r="F15" s="30">
        <v>127</v>
      </c>
      <c r="G15" s="19">
        <f t="shared" si="0"/>
        <v>1036</v>
      </c>
      <c r="H15" s="30">
        <v>52752</v>
      </c>
      <c r="I15" s="30">
        <v>7091</v>
      </c>
      <c r="J15" s="19">
        <f t="shared" si="1"/>
        <v>59843</v>
      </c>
      <c r="K15" s="30">
        <v>59843</v>
      </c>
      <c r="L15" s="30">
        <v>2377</v>
      </c>
      <c r="M15" s="30">
        <v>348</v>
      </c>
      <c r="N15" s="18">
        <f t="shared" si="2"/>
        <v>2725</v>
      </c>
      <c r="O15" s="29">
        <f t="shared" si="3"/>
        <v>87.9</v>
      </c>
      <c r="P15" s="29">
        <f t="shared" si="4"/>
        <v>120.7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104</v>
      </c>
      <c r="D16" s="30">
        <v>294</v>
      </c>
      <c r="E16" s="30">
        <v>2543</v>
      </c>
      <c r="F16" s="30">
        <v>906</v>
      </c>
      <c r="G16" s="19">
        <f t="shared" si="0"/>
        <v>3449</v>
      </c>
      <c r="H16" s="30">
        <v>178995</v>
      </c>
      <c r="I16" s="30">
        <v>69953</v>
      </c>
      <c r="J16" s="19">
        <f t="shared" si="1"/>
        <v>248948</v>
      </c>
      <c r="K16" s="30">
        <v>248948</v>
      </c>
      <c r="L16" s="30">
        <v>5889</v>
      </c>
      <c r="M16" s="30">
        <v>2201</v>
      </c>
      <c r="N16" s="18">
        <f t="shared" si="2"/>
        <v>8090</v>
      </c>
      <c r="O16" s="29">
        <f t="shared" si="3"/>
        <v>261</v>
      </c>
      <c r="P16" s="29">
        <f t="shared" si="4"/>
        <v>501.9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13</v>
      </c>
      <c r="D17" s="30">
        <v>158</v>
      </c>
      <c r="E17" s="30">
        <v>1816</v>
      </c>
      <c r="F17" s="30">
        <v>260</v>
      </c>
      <c r="G17" s="19">
        <f t="shared" si="0"/>
        <v>2076</v>
      </c>
      <c r="H17" s="30">
        <v>111898</v>
      </c>
      <c r="I17" s="30">
        <v>16346</v>
      </c>
      <c r="J17" s="19">
        <f t="shared" si="1"/>
        <v>128244</v>
      </c>
      <c r="K17" s="30">
        <v>0</v>
      </c>
      <c r="L17" s="30">
        <v>6499</v>
      </c>
      <c r="M17" s="30">
        <v>969</v>
      </c>
      <c r="N17" s="18">
        <f t="shared" si="2"/>
        <v>7468</v>
      </c>
      <c r="O17" s="29">
        <f t="shared" si="3"/>
        <v>240.9</v>
      </c>
      <c r="P17" s="29">
        <f t="shared" si="4"/>
        <v>258.60000000000002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18</v>
      </c>
      <c r="D18" s="30">
        <v>52</v>
      </c>
      <c r="E18" s="30">
        <v>386</v>
      </c>
      <c r="F18" s="30">
        <v>129</v>
      </c>
      <c r="G18" s="19">
        <f t="shared" si="0"/>
        <v>515</v>
      </c>
      <c r="H18" s="30">
        <v>9308</v>
      </c>
      <c r="I18" s="30">
        <v>3117</v>
      </c>
      <c r="J18" s="19">
        <f t="shared" si="1"/>
        <v>12425</v>
      </c>
      <c r="K18" s="31"/>
      <c r="L18" s="30">
        <v>564</v>
      </c>
      <c r="M18" s="30">
        <v>191</v>
      </c>
      <c r="N18" s="18">
        <f t="shared" si="2"/>
        <v>755</v>
      </c>
      <c r="O18" s="29">
        <f t="shared" si="3"/>
        <v>24.4</v>
      </c>
      <c r="P18" s="29">
        <f t="shared" si="4"/>
        <v>25.1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28</v>
      </c>
      <c r="D19" s="24">
        <v>54</v>
      </c>
      <c r="E19" s="24">
        <v>654</v>
      </c>
      <c r="F19" s="24">
        <v>127</v>
      </c>
      <c r="G19" s="26">
        <f t="shared" si="0"/>
        <v>781</v>
      </c>
      <c r="H19" s="24">
        <v>4452</v>
      </c>
      <c r="I19" s="24">
        <v>1009</v>
      </c>
      <c r="J19" s="26">
        <f t="shared" si="1"/>
        <v>5461</v>
      </c>
      <c r="K19" s="25"/>
      <c r="L19" s="24">
        <v>419</v>
      </c>
      <c r="M19" s="24">
        <v>98</v>
      </c>
      <c r="N19" s="23">
        <f t="shared" si="2"/>
        <v>517</v>
      </c>
      <c r="O19" s="22">
        <f t="shared" si="3"/>
        <v>16.7</v>
      </c>
      <c r="P19" s="22">
        <f t="shared" si="4"/>
        <v>11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534</v>
      </c>
      <c r="D20" s="19">
        <f t="shared" si="5"/>
        <v>1883</v>
      </c>
      <c r="E20" s="19">
        <f t="shared" si="5"/>
        <v>19895</v>
      </c>
      <c r="F20" s="19">
        <f t="shared" si="5"/>
        <v>4103</v>
      </c>
      <c r="G20" s="19">
        <f t="shared" si="5"/>
        <v>23998</v>
      </c>
      <c r="H20" s="19">
        <f t="shared" si="5"/>
        <v>1113542</v>
      </c>
      <c r="I20" s="19">
        <f t="shared" si="5"/>
        <v>236588</v>
      </c>
      <c r="J20" s="19">
        <f t="shared" si="5"/>
        <v>1350130</v>
      </c>
      <c r="K20" s="19">
        <f t="shared" si="5"/>
        <v>487784</v>
      </c>
      <c r="L20" s="19">
        <f t="shared" si="5"/>
        <v>55638</v>
      </c>
      <c r="M20" s="19">
        <f t="shared" si="5"/>
        <v>11212</v>
      </c>
      <c r="N20" s="18">
        <f t="shared" si="5"/>
        <v>66850</v>
      </c>
      <c r="O20" s="17">
        <f t="shared" si="5"/>
        <v>2156.5</v>
      </c>
      <c r="P20" s="17">
        <f t="shared" si="5"/>
        <v>2722.2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93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92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91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90</v>
      </c>
      <c r="D6" s="78"/>
      <c r="E6" s="78"/>
      <c r="G6" s="66" t="s">
        <v>32</v>
      </c>
      <c r="H6" s="65"/>
      <c r="I6" s="64">
        <v>14565</v>
      </c>
      <c r="J6" s="64">
        <v>11009</v>
      </c>
      <c r="K6" s="63">
        <f>SUM(I6:J6)</f>
        <v>25574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375</v>
      </c>
      <c r="D13" s="30">
        <v>2495</v>
      </c>
      <c r="E13" s="30">
        <v>32275</v>
      </c>
      <c r="F13" s="30">
        <v>19541</v>
      </c>
      <c r="G13" s="19">
        <f t="shared" ref="G13:G19" si="0">SUM(E13:F13)</f>
        <v>51816</v>
      </c>
      <c r="H13" s="30">
        <v>2012491</v>
      </c>
      <c r="I13" s="30">
        <v>1232558</v>
      </c>
      <c r="J13" s="19">
        <f t="shared" ref="J13:J19" si="1">SUM(H13:I13)</f>
        <v>3245049</v>
      </c>
      <c r="K13" s="30">
        <v>436085</v>
      </c>
      <c r="L13" s="30">
        <v>112251</v>
      </c>
      <c r="M13" s="30">
        <v>69181</v>
      </c>
      <c r="N13" s="18">
        <f t="shared" ref="N13:N19" si="2">SUM(L13:M13)</f>
        <v>181432</v>
      </c>
      <c r="O13" s="29">
        <f t="shared" ref="O13:O19" si="3">ROUND(N13/31,1)</f>
        <v>5852.6</v>
      </c>
      <c r="P13" s="29">
        <f t="shared" ref="P13:P19" si="4">ROUND(J13/496,1)</f>
        <v>6542.4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324</v>
      </c>
      <c r="D14" s="30">
        <v>1172</v>
      </c>
      <c r="E14" s="30">
        <v>12862</v>
      </c>
      <c r="F14" s="30">
        <v>7224</v>
      </c>
      <c r="G14" s="19">
        <f t="shared" si="0"/>
        <v>20086</v>
      </c>
      <c r="H14" s="30">
        <v>666720</v>
      </c>
      <c r="I14" s="30">
        <v>386892</v>
      </c>
      <c r="J14" s="19">
        <f t="shared" si="1"/>
        <v>1053612</v>
      </c>
      <c r="K14" s="30">
        <v>1017271</v>
      </c>
      <c r="L14" s="30">
        <v>37686</v>
      </c>
      <c r="M14" s="30">
        <v>20410</v>
      </c>
      <c r="N14" s="18">
        <f t="shared" si="2"/>
        <v>58096</v>
      </c>
      <c r="O14" s="29">
        <f t="shared" si="3"/>
        <v>1874.1</v>
      </c>
      <c r="P14" s="29">
        <f t="shared" si="4"/>
        <v>2124.1999999999998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239</v>
      </c>
      <c r="D15" s="30">
        <v>609</v>
      </c>
      <c r="E15" s="30">
        <v>3605</v>
      </c>
      <c r="F15" s="30">
        <v>2981</v>
      </c>
      <c r="G15" s="19">
        <f t="shared" si="0"/>
        <v>6586</v>
      </c>
      <c r="H15" s="30">
        <v>249360</v>
      </c>
      <c r="I15" s="30">
        <v>214051</v>
      </c>
      <c r="J15" s="19">
        <f t="shared" si="1"/>
        <v>463411</v>
      </c>
      <c r="K15" s="30">
        <v>447278</v>
      </c>
      <c r="L15" s="30">
        <v>9928</v>
      </c>
      <c r="M15" s="30">
        <v>7648</v>
      </c>
      <c r="N15" s="18">
        <f t="shared" si="2"/>
        <v>17576</v>
      </c>
      <c r="O15" s="29">
        <f t="shared" si="3"/>
        <v>567</v>
      </c>
      <c r="P15" s="29">
        <f t="shared" si="4"/>
        <v>934.3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160</v>
      </c>
      <c r="D16" s="30">
        <v>505</v>
      </c>
      <c r="E16" s="30">
        <v>5321</v>
      </c>
      <c r="F16" s="30">
        <v>3818</v>
      </c>
      <c r="G16" s="19">
        <f t="shared" si="0"/>
        <v>9139</v>
      </c>
      <c r="H16" s="30">
        <v>434625</v>
      </c>
      <c r="I16" s="30">
        <v>237586</v>
      </c>
      <c r="J16" s="19">
        <f t="shared" si="1"/>
        <v>672211</v>
      </c>
      <c r="K16" s="30">
        <v>666923</v>
      </c>
      <c r="L16" s="30">
        <v>15904</v>
      </c>
      <c r="M16" s="30">
        <v>8163</v>
      </c>
      <c r="N16" s="18">
        <f t="shared" si="2"/>
        <v>24067</v>
      </c>
      <c r="O16" s="29">
        <f t="shared" si="3"/>
        <v>776.4</v>
      </c>
      <c r="P16" s="29">
        <f t="shared" si="4"/>
        <v>1355.3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37</v>
      </c>
      <c r="D17" s="30">
        <v>630</v>
      </c>
      <c r="E17" s="30">
        <v>6258</v>
      </c>
      <c r="F17" s="30">
        <v>3211</v>
      </c>
      <c r="G17" s="19">
        <f t="shared" si="0"/>
        <v>9469</v>
      </c>
      <c r="H17" s="30">
        <v>393148</v>
      </c>
      <c r="I17" s="30">
        <v>211722</v>
      </c>
      <c r="J17" s="19">
        <f t="shared" si="1"/>
        <v>604870</v>
      </c>
      <c r="K17" s="30">
        <v>0</v>
      </c>
      <c r="L17" s="30">
        <v>23270</v>
      </c>
      <c r="M17" s="30">
        <v>12654</v>
      </c>
      <c r="N17" s="18">
        <f t="shared" si="2"/>
        <v>35924</v>
      </c>
      <c r="O17" s="29">
        <f t="shared" si="3"/>
        <v>1158.8</v>
      </c>
      <c r="P17" s="29">
        <f t="shared" si="4"/>
        <v>1219.5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4</v>
      </c>
      <c r="D18" s="30">
        <v>37</v>
      </c>
      <c r="E18" s="30">
        <v>379</v>
      </c>
      <c r="F18" s="30">
        <v>209</v>
      </c>
      <c r="G18" s="19">
        <f t="shared" si="0"/>
        <v>588</v>
      </c>
      <c r="H18" s="30">
        <v>17760</v>
      </c>
      <c r="I18" s="30">
        <v>9936</v>
      </c>
      <c r="J18" s="19">
        <f t="shared" si="1"/>
        <v>27696</v>
      </c>
      <c r="K18" s="31"/>
      <c r="L18" s="30">
        <v>1110</v>
      </c>
      <c r="M18" s="30">
        <v>621</v>
      </c>
      <c r="N18" s="18">
        <f t="shared" si="2"/>
        <v>1731</v>
      </c>
      <c r="O18" s="29">
        <f t="shared" si="3"/>
        <v>55.8</v>
      </c>
      <c r="P18" s="29">
        <f t="shared" si="4"/>
        <v>55.8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12</v>
      </c>
      <c r="D19" s="24">
        <v>146</v>
      </c>
      <c r="E19" s="24">
        <v>674</v>
      </c>
      <c r="F19" s="24">
        <v>395</v>
      </c>
      <c r="G19" s="26">
        <f t="shared" si="0"/>
        <v>1069</v>
      </c>
      <c r="H19" s="24">
        <v>13623</v>
      </c>
      <c r="I19" s="24">
        <v>8034</v>
      </c>
      <c r="J19" s="26">
        <f t="shared" si="1"/>
        <v>21657</v>
      </c>
      <c r="K19" s="25"/>
      <c r="L19" s="24">
        <v>572</v>
      </c>
      <c r="M19" s="24">
        <v>319</v>
      </c>
      <c r="N19" s="23">
        <f t="shared" si="2"/>
        <v>891</v>
      </c>
      <c r="O19" s="22">
        <f t="shared" si="3"/>
        <v>28.7</v>
      </c>
      <c r="P19" s="22">
        <f t="shared" si="4"/>
        <v>43.7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1151</v>
      </c>
      <c r="D20" s="19">
        <f t="shared" si="5"/>
        <v>5594</v>
      </c>
      <c r="E20" s="19">
        <f t="shared" si="5"/>
        <v>61374</v>
      </c>
      <c r="F20" s="19">
        <f t="shared" si="5"/>
        <v>37379</v>
      </c>
      <c r="G20" s="19">
        <f t="shared" si="5"/>
        <v>98753</v>
      </c>
      <c r="H20" s="19">
        <f t="shared" si="5"/>
        <v>3787727</v>
      </c>
      <c r="I20" s="19">
        <f t="shared" si="5"/>
        <v>2300779</v>
      </c>
      <c r="J20" s="19">
        <f t="shared" si="5"/>
        <v>6088506</v>
      </c>
      <c r="K20" s="19">
        <f t="shared" si="5"/>
        <v>2567557</v>
      </c>
      <c r="L20" s="19">
        <f t="shared" si="5"/>
        <v>200721</v>
      </c>
      <c r="M20" s="19">
        <f t="shared" si="5"/>
        <v>118996</v>
      </c>
      <c r="N20" s="18">
        <f t="shared" si="5"/>
        <v>319717</v>
      </c>
      <c r="O20" s="17">
        <f t="shared" si="5"/>
        <v>10313.4</v>
      </c>
      <c r="P20" s="17">
        <f t="shared" si="5"/>
        <v>12275.199999999997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97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96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95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94</v>
      </c>
      <c r="D6" s="78"/>
      <c r="E6" s="78"/>
      <c r="G6" s="66" t="s">
        <v>32</v>
      </c>
      <c r="H6" s="65"/>
      <c r="I6" s="64">
        <v>30507</v>
      </c>
      <c r="J6" s="64">
        <v>9572</v>
      </c>
      <c r="K6" s="63">
        <f>SUM(I6:J6)</f>
        <v>40079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330</v>
      </c>
      <c r="D13" s="30">
        <v>3260</v>
      </c>
      <c r="E13" s="30">
        <v>67015</v>
      </c>
      <c r="F13" s="30">
        <v>10997</v>
      </c>
      <c r="G13" s="19">
        <f t="shared" ref="G13:G19" si="0">SUM(E13:F13)</f>
        <v>78012</v>
      </c>
      <c r="H13" s="30">
        <v>4725122</v>
      </c>
      <c r="I13" s="30">
        <v>755331</v>
      </c>
      <c r="J13" s="19">
        <f t="shared" ref="J13:J19" si="1">SUM(H13:I13)</f>
        <v>5480453</v>
      </c>
      <c r="K13" s="30">
        <v>346934</v>
      </c>
      <c r="L13" s="30">
        <v>239062</v>
      </c>
      <c r="M13" s="30">
        <v>38597</v>
      </c>
      <c r="N13" s="18">
        <f t="shared" ref="N13:N19" si="2">SUM(L13:M13)</f>
        <v>277659</v>
      </c>
      <c r="O13" s="29">
        <f t="shared" ref="O13:O19" si="3">ROUND(N13/31,1)</f>
        <v>8956.7000000000007</v>
      </c>
      <c r="P13" s="29">
        <f t="shared" ref="P13:P19" si="4">ROUND(J13/496,1)</f>
        <v>11049.3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493</v>
      </c>
      <c r="D14" s="30">
        <v>1941</v>
      </c>
      <c r="E14" s="30">
        <v>27874</v>
      </c>
      <c r="F14" s="30">
        <v>8078</v>
      </c>
      <c r="G14" s="19">
        <f t="shared" si="0"/>
        <v>35952</v>
      </c>
      <c r="H14" s="30">
        <v>1791188</v>
      </c>
      <c r="I14" s="30">
        <v>358997</v>
      </c>
      <c r="J14" s="19">
        <f t="shared" si="1"/>
        <v>2150185</v>
      </c>
      <c r="K14" s="30">
        <v>2139515</v>
      </c>
      <c r="L14" s="30">
        <v>91225</v>
      </c>
      <c r="M14" s="30">
        <v>18397</v>
      </c>
      <c r="N14" s="18">
        <f t="shared" si="2"/>
        <v>109622</v>
      </c>
      <c r="O14" s="29">
        <f t="shared" si="3"/>
        <v>3536.2</v>
      </c>
      <c r="P14" s="29">
        <f t="shared" si="4"/>
        <v>4335.1000000000004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302</v>
      </c>
      <c r="D15" s="30">
        <v>974</v>
      </c>
      <c r="E15" s="30">
        <v>6971</v>
      </c>
      <c r="F15" s="30">
        <v>3967</v>
      </c>
      <c r="G15" s="19">
        <f t="shared" si="0"/>
        <v>10938</v>
      </c>
      <c r="H15" s="30">
        <v>391188</v>
      </c>
      <c r="I15" s="30">
        <v>144865</v>
      </c>
      <c r="J15" s="19">
        <f t="shared" si="1"/>
        <v>536053</v>
      </c>
      <c r="K15" s="30">
        <v>535813</v>
      </c>
      <c r="L15" s="30">
        <v>17635</v>
      </c>
      <c r="M15" s="30">
        <v>7093</v>
      </c>
      <c r="N15" s="18">
        <f t="shared" si="2"/>
        <v>24728</v>
      </c>
      <c r="O15" s="29">
        <f t="shared" si="3"/>
        <v>797.7</v>
      </c>
      <c r="P15" s="29">
        <f t="shared" si="4"/>
        <v>1080.8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182</v>
      </c>
      <c r="D16" s="30">
        <v>606</v>
      </c>
      <c r="E16" s="30">
        <v>7617</v>
      </c>
      <c r="F16" s="30">
        <v>1723</v>
      </c>
      <c r="G16" s="19">
        <f t="shared" si="0"/>
        <v>9340</v>
      </c>
      <c r="H16" s="30">
        <v>402010</v>
      </c>
      <c r="I16" s="30">
        <v>82695</v>
      </c>
      <c r="J16" s="19">
        <f t="shared" si="1"/>
        <v>484705</v>
      </c>
      <c r="K16" s="30">
        <v>484649</v>
      </c>
      <c r="L16" s="30">
        <v>16251</v>
      </c>
      <c r="M16" s="30">
        <v>3337</v>
      </c>
      <c r="N16" s="18">
        <f t="shared" si="2"/>
        <v>19588</v>
      </c>
      <c r="O16" s="29">
        <f t="shared" si="3"/>
        <v>631.9</v>
      </c>
      <c r="P16" s="29">
        <f t="shared" si="4"/>
        <v>977.2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29</v>
      </c>
      <c r="D17" s="30">
        <v>488</v>
      </c>
      <c r="E17" s="30">
        <v>7984</v>
      </c>
      <c r="F17" s="30">
        <v>1657</v>
      </c>
      <c r="G17" s="19">
        <f t="shared" si="0"/>
        <v>9641</v>
      </c>
      <c r="H17" s="30">
        <v>350756</v>
      </c>
      <c r="I17" s="30">
        <v>79014</v>
      </c>
      <c r="J17" s="19">
        <f t="shared" si="1"/>
        <v>429770</v>
      </c>
      <c r="K17" s="30">
        <v>0</v>
      </c>
      <c r="L17" s="30">
        <v>18684</v>
      </c>
      <c r="M17" s="30">
        <v>4200</v>
      </c>
      <c r="N17" s="18">
        <f t="shared" si="2"/>
        <v>22884</v>
      </c>
      <c r="O17" s="29">
        <f t="shared" si="3"/>
        <v>738.2</v>
      </c>
      <c r="P17" s="29">
        <f t="shared" si="4"/>
        <v>866.5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15</v>
      </c>
      <c r="D18" s="30">
        <v>120</v>
      </c>
      <c r="E18" s="30">
        <v>1994</v>
      </c>
      <c r="F18" s="30">
        <v>552</v>
      </c>
      <c r="G18" s="19">
        <f t="shared" si="0"/>
        <v>2546</v>
      </c>
      <c r="H18" s="30">
        <v>73313</v>
      </c>
      <c r="I18" s="30">
        <v>22017</v>
      </c>
      <c r="J18" s="19">
        <f t="shared" si="1"/>
        <v>95330</v>
      </c>
      <c r="K18" s="31"/>
      <c r="L18" s="30">
        <v>4079</v>
      </c>
      <c r="M18" s="30">
        <v>1224</v>
      </c>
      <c r="N18" s="18">
        <f t="shared" si="2"/>
        <v>5303</v>
      </c>
      <c r="O18" s="29">
        <f t="shared" si="3"/>
        <v>171.1</v>
      </c>
      <c r="P18" s="29">
        <f t="shared" si="4"/>
        <v>192.2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41</v>
      </c>
      <c r="D19" s="24">
        <v>74</v>
      </c>
      <c r="E19" s="24">
        <v>694</v>
      </c>
      <c r="F19" s="24">
        <v>91</v>
      </c>
      <c r="G19" s="26">
        <f t="shared" si="0"/>
        <v>785</v>
      </c>
      <c r="H19" s="24">
        <v>12310</v>
      </c>
      <c r="I19" s="24">
        <v>2255</v>
      </c>
      <c r="J19" s="26">
        <f t="shared" si="1"/>
        <v>14565</v>
      </c>
      <c r="K19" s="25"/>
      <c r="L19" s="24">
        <v>767</v>
      </c>
      <c r="M19" s="24">
        <v>141</v>
      </c>
      <c r="N19" s="23">
        <f t="shared" si="2"/>
        <v>908</v>
      </c>
      <c r="O19" s="22">
        <f t="shared" si="3"/>
        <v>29.3</v>
      </c>
      <c r="P19" s="22">
        <f t="shared" si="4"/>
        <v>29.4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1392</v>
      </c>
      <c r="D20" s="19">
        <f t="shared" si="5"/>
        <v>7463</v>
      </c>
      <c r="E20" s="19">
        <f t="shared" si="5"/>
        <v>120149</v>
      </c>
      <c r="F20" s="19">
        <f t="shared" si="5"/>
        <v>27065</v>
      </c>
      <c r="G20" s="19">
        <f t="shared" si="5"/>
        <v>147214</v>
      </c>
      <c r="H20" s="19">
        <f t="shared" si="5"/>
        <v>7745887</v>
      </c>
      <c r="I20" s="19">
        <f t="shared" si="5"/>
        <v>1445174</v>
      </c>
      <c r="J20" s="19">
        <f t="shared" si="5"/>
        <v>9191061</v>
      </c>
      <c r="K20" s="19">
        <f t="shared" si="5"/>
        <v>3506911</v>
      </c>
      <c r="L20" s="19">
        <f t="shared" si="5"/>
        <v>387703</v>
      </c>
      <c r="M20" s="19">
        <f t="shared" si="5"/>
        <v>72989</v>
      </c>
      <c r="N20" s="18">
        <f t="shared" si="5"/>
        <v>460692</v>
      </c>
      <c r="O20" s="17">
        <f t="shared" si="5"/>
        <v>14861.100000000002</v>
      </c>
      <c r="P20" s="17">
        <f t="shared" si="5"/>
        <v>18530.500000000004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101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100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99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98</v>
      </c>
      <c r="D6" s="78"/>
      <c r="E6" s="78"/>
      <c r="G6" s="66" t="s">
        <v>32</v>
      </c>
      <c r="H6" s="65"/>
      <c r="I6" s="64">
        <v>1885</v>
      </c>
      <c r="J6" s="64">
        <v>3991</v>
      </c>
      <c r="K6" s="63">
        <f>SUM(I6:J6)</f>
        <v>5876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118</v>
      </c>
      <c r="D13" s="30">
        <v>761</v>
      </c>
      <c r="E13" s="30">
        <v>4091</v>
      </c>
      <c r="F13" s="30">
        <v>10405</v>
      </c>
      <c r="G13" s="19">
        <f t="shared" ref="G13:G19" si="0">SUM(E13:F13)</f>
        <v>14496</v>
      </c>
      <c r="H13" s="30">
        <v>215457</v>
      </c>
      <c r="I13" s="30">
        <v>549074</v>
      </c>
      <c r="J13" s="19">
        <f t="shared" ref="J13:J19" si="1">SUM(H13:I13)</f>
        <v>764531</v>
      </c>
      <c r="K13" s="30">
        <v>28809</v>
      </c>
      <c r="L13" s="30">
        <v>12939</v>
      </c>
      <c r="M13" s="30">
        <v>32600</v>
      </c>
      <c r="N13" s="18">
        <f t="shared" ref="N13:N19" si="2">SUM(L13:M13)</f>
        <v>45539</v>
      </c>
      <c r="O13" s="29">
        <f t="shared" ref="O13:O19" si="3">ROUND(N13/31,1)</f>
        <v>1469</v>
      </c>
      <c r="P13" s="29">
        <f t="shared" ref="P13:P19" si="4">ROUND(J13/496,1)</f>
        <v>1541.4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97</v>
      </c>
      <c r="D14" s="30">
        <v>283</v>
      </c>
      <c r="E14" s="30">
        <v>1424</v>
      </c>
      <c r="F14" s="30">
        <v>2916</v>
      </c>
      <c r="G14" s="19">
        <f t="shared" si="0"/>
        <v>4340</v>
      </c>
      <c r="H14" s="30">
        <v>89891</v>
      </c>
      <c r="I14" s="30">
        <v>181805</v>
      </c>
      <c r="J14" s="19">
        <f t="shared" si="1"/>
        <v>271696</v>
      </c>
      <c r="K14" s="30">
        <v>271696</v>
      </c>
      <c r="L14" s="30">
        <v>4488</v>
      </c>
      <c r="M14" s="30">
        <v>9227</v>
      </c>
      <c r="N14" s="18">
        <f t="shared" si="2"/>
        <v>13715</v>
      </c>
      <c r="O14" s="29">
        <f t="shared" si="3"/>
        <v>442.4</v>
      </c>
      <c r="P14" s="29">
        <f t="shared" si="4"/>
        <v>547.79999999999995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63</v>
      </c>
      <c r="D15" s="30">
        <v>222</v>
      </c>
      <c r="E15" s="30">
        <v>683</v>
      </c>
      <c r="F15" s="30">
        <v>856</v>
      </c>
      <c r="G15" s="19">
        <f t="shared" si="0"/>
        <v>1539</v>
      </c>
      <c r="H15" s="30">
        <v>47869</v>
      </c>
      <c r="I15" s="30">
        <v>33174</v>
      </c>
      <c r="J15" s="19">
        <f t="shared" si="1"/>
        <v>81043</v>
      </c>
      <c r="K15" s="30">
        <v>80911</v>
      </c>
      <c r="L15" s="30">
        <v>2344</v>
      </c>
      <c r="M15" s="30">
        <v>1553</v>
      </c>
      <c r="N15" s="18">
        <f t="shared" si="2"/>
        <v>3897</v>
      </c>
      <c r="O15" s="29">
        <f t="shared" si="3"/>
        <v>125.7</v>
      </c>
      <c r="P15" s="29">
        <f t="shared" si="4"/>
        <v>163.4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61</v>
      </c>
      <c r="D16" s="30">
        <v>210</v>
      </c>
      <c r="E16" s="30">
        <v>1086</v>
      </c>
      <c r="F16" s="30">
        <v>2198</v>
      </c>
      <c r="G16" s="19">
        <f t="shared" si="0"/>
        <v>3284</v>
      </c>
      <c r="H16" s="30">
        <v>80454</v>
      </c>
      <c r="I16" s="30">
        <v>169694</v>
      </c>
      <c r="J16" s="19">
        <f t="shared" si="1"/>
        <v>250148</v>
      </c>
      <c r="K16" s="30">
        <v>198503</v>
      </c>
      <c r="L16" s="30">
        <v>3413</v>
      </c>
      <c r="M16" s="30">
        <v>6701</v>
      </c>
      <c r="N16" s="18">
        <f t="shared" si="2"/>
        <v>10114</v>
      </c>
      <c r="O16" s="29">
        <f t="shared" si="3"/>
        <v>326.3</v>
      </c>
      <c r="P16" s="29">
        <f t="shared" si="4"/>
        <v>504.3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16</v>
      </c>
      <c r="D17" s="30">
        <v>126</v>
      </c>
      <c r="E17" s="30">
        <v>738</v>
      </c>
      <c r="F17" s="30">
        <v>1456</v>
      </c>
      <c r="G17" s="19">
        <f t="shared" si="0"/>
        <v>2194</v>
      </c>
      <c r="H17" s="30">
        <v>36544</v>
      </c>
      <c r="I17" s="30">
        <v>71533</v>
      </c>
      <c r="J17" s="19">
        <f t="shared" si="1"/>
        <v>108077</v>
      </c>
      <c r="K17" s="30">
        <v>27250</v>
      </c>
      <c r="L17" s="30">
        <v>2168</v>
      </c>
      <c r="M17" s="30">
        <v>4247</v>
      </c>
      <c r="N17" s="18">
        <f t="shared" si="2"/>
        <v>6415</v>
      </c>
      <c r="O17" s="29">
        <f t="shared" si="3"/>
        <v>206.9</v>
      </c>
      <c r="P17" s="29">
        <f t="shared" si="4"/>
        <v>217.9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0</v>
      </c>
      <c r="D18" s="30">
        <v>0</v>
      </c>
      <c r="E18" s="30">
        <v>0</v>
      </c>
      <c r="F18" s="30">
        <v>0</v>
      </c>
      <c r="G18" s="19">
        <f t="shared" si="0"/>
        <v>0</v>
      </c>
      <c r="H18" s="30">
        <v>0</v>
      </c>
      <c r="I18" s="30">
        <v>0</v>
      </c>
      <c r="J18" s="19">
        <f t="shared" si="1"/>
        <v>0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0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0</v>
      </c>
      <c r="D19" s="24">
        <v>0</v>
      </c>
      <c r="E19" s="24">
        <v>0</v>
      </c>
      <c r="F19" s="24">
        <v>0</v>
      </c>
      <c r="G19" s="26">
        <f t="shared" si="0"/>
        <v>0</v>
      </c>
      <c r="H19" s="24">
        <v>0</v>
      </c>
      <c r="I19" s="24">
        <v>0</v>
      </c>
      <c r="J19" s="26">
        <f t="shared" si="1"/>
        <v>0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0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355</v>
      </c>
      <c r="D20" s="19">
        <f t="shared" si="5"/>
        <v>1602</v>
      </c>
      <c r="E20" s="19">
        <f t="shared" si="5"/>
        <v>8022</v>
      </c>
      <c r="F20" s="19">
        <f t="shared" si="5"/>
        <v>17831</v>
      </c>
      <c r="G20" s="19">
        <f t="shared" si="5"/>
        <v>25853</v>
      </c>
      <c r="H20" s="19">
        <f t="shared" si="5"/>
        <v>470215</v>
      </c>
      <c r="I20" s="19">
        <f t="shared" si="5"/>
        <v>1005280</v>
      </c>
      <c r="J20" s="19">
        <f t="shared" si="5"/>
        <v>1475495</v>
      </c>
      <c r="K20" s="19">
        <f t="shared" si="5"/>
        <v>607169</v>
      </c>
      <c r="L20" s="19">
        <f t="shared" si="5"/>
        <v>25352</v>
      </c>
      <c r="M20" s="19">
        <f t="shared" si="5"/>
        <v>54328</v>
      </c>
      <c r="N20" s="18">
        <f t="shared" si="5"/>
        <v>79680</v>
      </c>
      <c r="O20" s="17">
        <f t="shared" si="5"/>
        <v>2570.3000000000002</v>
      </c>
      <c r="P20" s="17">
        <f t="shared" si="5"/>
        <v>2974.8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105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104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103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102</v>
      </c>
      <c r="D6" s="78"/>
      <c r="E6" s="78"/>
      <c r="G6" s="66" t="s">
        <v>32</v>
      </c>
      <c r="H6" s="65"/>
      <c r="I6" s="64">
        <v>5439</v>
      </c>
      <c r="J6" s="64">
        <v>1416</v>
      </c>
      <c r="K6" s="63">
        <f>SUM(I6:J6)</f>
        <v>6855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159</v>
      </c>
      <c r="D13" s="30">
        <v>602</v>
      </c>
      <c r="E13" s="30">
        <v>8716</v>
      </c>
      <c r="F13" s="30">
        <v>1661</v>
      </c>
      <c r="G13" s="19">
        <f t="shared" ref="G13:G19" si="0">SUM(E13:F13)</f>
        <v>10377</v>
      </c>
      <c r="H13" s="30">
        <v>501854</v>
      </c>
      <c r="I13" s="30">
        <v>94214</v>
      </c>
      <c r="J13" s="19">
        <f t="shared" ref="J13:J19" si="1">SUM(H13:I13)</f>
        <v>596068</v>
      </c>
      <c r="K13" s="30">
        <v>69203</v>
      </c>
      <c r="L13" s="30">
        <v>27850</v>
      </c>
      <c r="M13" s="30">
        <v>5318</v>
      </c>
      <c r="N13" s="18">
        <f t="shared" ref="N13:N19" si="2">SUM(L13:M13)</f>
        <v>33168</v>
      </c>
      <c r="O13" s="29">
        <f t="shared" ref="O13:O19" si="3">ROUND(N13/31,1)</f>
        <v>1069.9000000000001</v>
      </c>
      <c r="P13" s="29">
        <f t="shared" ref="P13:P19" si="4">ROUND(J13/496,1)</f>
        <v>1201.8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172</v>
      </c>
      <c r="D14" s="30">
        <v>388</v>
      </c>
      <c r="E14" s="30">
        <v>4454</v>
      </c>
      <c r="F14" s="30">
        <v>1325</v>
      </c>
      <c r="G14" s="19">
        <f t="shared" si="0"/>
        <v>5779</v>
      </c>
      <c r="H14" s="30">
        <v>194728</v>
      </c>
      <c r="I14" s="30">
        <v>39922</v>
      </c>
      <c r="J14" s="19">
        <f t="shared" si="1"/>
        <v>234650</v>
      </c>
      <c r="K14" s="30">
        <v>234650</v>
      </c>
      <c r="L14" s="30">
        <v>11335</v>
      </c>
      <c r="M14" s="30">
        <v>2114</v>
      </c>
      <c r="N14" s="18">
        <f t="shared" si="2"/>
        <v>13449</v>
      </c>
      <c r="O14" s="29">
        <f t="shared" si="3"/>
        <v>433.8</v>
      </c>
      <c r="P14" s="29">
        <f t="shared" si="4"/>
        <v>473.1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89</v>
      </c>
      <c r="D15" s="30">
        <v>145</v>
      </c>
      <c r="E15" s="30">
        <v>1256</v>
      </c>
      <c r="F15" s="30">
        <v>335</v>
      </c>
      <c r="G15" s="19">
        <f t="shared" si="0"/>
        <v>1591</v>
      </c>
      <c r="H15" s="30">
        <v>99454</v>
      </c>
      <c r="I15" s="30">
        <v>27017</v>
      </c>
      <c r="J15" s="19">
        <f t="shared" si="1"/>
        <v>126471</v>
      </c>
      <c r="K15" s="30">
        <v>126471</v>
      </c>
      <c r="L15" s="30">
        <v>4416</v>
      </c>
      <c r="M15" s="30">
        <v>1149</v>
      </c>
      <c r="N15" s="18">
        <f t="shared" si="2"/>
        <v>5565</v>
      </c>
      <c r="O15" s="29">
        <f t="shared" si="3"/>
        <v>179.5</v>
      </c>
      <c r="P15" s="29">
        <f t="shared" si="4"/>
        <v>255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55</v>
      </c>
      <c r="D16" s="30">
        <v>120</v>
      </c>
      <c r="E16" s="30">
        <v>1327</v>
      </c>
      <c r="F16" s="30">
        <v>390</v>
      </c>
      <c r="G16" s="19">
        <f t="shared" si="0"/>
        <v>1717</v>
      </c>
      <c r="H16" s="30">
        <v>111403</v>
      </c>
      <c r="I16" s="30">
        <v>32589</v>
      </c>
      <c r="J16" s="19">
        <f t="shared" si="1"/>
        <v>143992</v>
      </c>
      <c r="K16" s="30">
        <v>143992</v>
      </c>
      <c r="L16" s="30">
        <v>4702</v>
      </c>
      <c r="M16" s="30">
        <v>1319</v>
      </c>
      <c r="N16" s="18">
        <f t="shared" si="2"/>
        <v>6021</v>
      </c>
      <c r="O16" s="29">
        <f t="shared" si="3"/>
        <v>194.2</v>
      </c>
      <c r="P16" s="29">
        <f t="shared" si="4"/>
        <v>290.3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7</v>
      </c>
      <c r="D17" s="30">
        <v>87</v>
      </c>
      <c r="E17" s="30">
        <v>961</v>
      </c>
      <c r="F17" s="30">
        <v>220</v>
      </c>
      <c r="G17" s="19">
        <f t="shared" si="0"/>
        <v>1181</v>
      </c>
      <c r="H17" s="30">
        <v>52948</v>
      </c>
      <c r="I17" s="30">
        <v>12186</v>
      </c>
      <c r="J17" s="19">
        <f t="shared" si="1"/>
        <v>65134</v>
      </c>
      <c r="K17" s="30">
        <v>0</v>
      </c>
      <c r="L17" s="30">
        <v>3210</v>
      </c>
      <c r="M17" s="30">
        <v>738</v>
      </c>
      <c r="N17" s="18">
        <f t="shared" si="2"/>
        <v>3948</v>
      </c>
      <c r="O17" s="29">
        <f t="shared" si="3"/>
        <v>127.4</v>
      </c>
      <c r="P17" s="29">
        <f t="shared" si="4"/>
        <v>131.30000000000001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26</v>
      </c>
      <c r="D18" s="30">
        <v>49</v>
      </c>
      <c r="E18" s="30">
        <v>282</v>
      </c>
      <c r="F18" s="30">
        <v>24</v>
      </c>
      <c r="G18" s="19">
        <f t="shared" si="0"/>
        <v>306</v>
      </c>
      <c r="H18" s="30">
        <v>1105</v>
      </c>
      <c r="I18" s="30">
        <v>91</v>
      </c>
      <c r="J18" s="19">
        <f t="shared" si="1"/>
        <v>1196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2.4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50</v>
      </c>
      <c r="D19" s="24">
        <v>135</v>
      </c>
      <c r="E19" s="24">
        <v>1053</v>
      </c>
      <c r="F19" s="24">
        <v>78</v>
      </c>
      <c r="G19" s="26">
        <f t="shared" si="0"/>
        <v>1131</v>
      </c>
      <c r="H19" s="24">
        <v>13486</v>
      </c>
      <c r="I19" s="24">
        <v>682</v>
      </c>
      <c r="J19" s="26">
        <f t="shared" si="1"/>
        <v>14168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28.6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558</v>
      </c>
      <c r="D20" s="19">
        <f t="shared" si="5"/>
        <v>1526</v>
      </c>
      <c r="E20" s="19">
        <f t="shared" si="5"/>
        <v>18049</v>
      </c>
      <c r="F20" s="19">
        <f t="shared" si="5"/>
        <v>4033</v>
      </c>
      <c r="G20" s="19">
        <f t="shared" si="5"/>
        <v>22082</v>
      </c>
      <c r="H20" s="19">
        <f t="shared" si="5"/>
        <v>974978</v>
      </c>
      <c r="I20" s="19">
        <f t="shared" si="5"/>
        <v>206701</v>
      </c>
      <c r="J20" s="19">
        <f t="shared" si="5"/>
        <v>1181679</v>
      </c>
      <c r="K20" s="19">
        <f t="shared" si="5"/>
        <v>574316</v>
      </c>
      <c r="L20" s="19">
        <f t="shared" si="5"/>
        <v>51513</v>
      </c>
      <c r="M20" s="19">
        <f t="shared" si="5"/>
        <v>10638</v>
      </c>
      <c r="N20" s="18">
        <f t="shared" si="5"/>
        <v>62151</v>
      </c>
      <c r="O20" s="17">
        <f t="shared" si="5"/>
        <v>2004.8000000000002</v>
      </c>
      <c r="P20" s="17">
        <f t="shared" si="5"/>
        <v>2382.5000000000005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I18" sqref="I18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109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108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107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106</v>
      </c>
      <c r="D6" s="78"/>
      <c r="E6" s="78"/>
      <c r="G6" s="66" t="s">
        <v>32</v>
      </c>
      <c r="H6" s="65"/>
      <c r="I6" s="64">
        <v>2071</v>
      </c>
      <c r="J6" s="64">
        <v>771</v>
      </c>
      <c r="K6" s="63">
        <f>SUM(I6:J6)</f>
        <v>2842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165</v>
      </c>
      <c r="D13" s="30">
        <v>513</v>
      </c>
      <c r="E13" s="30">
        <v>4382</v>
      </c>
      <c r="F13" s="30">
        <v>1461</v>
      </c>
      <c r="G13" s="19">
        <f t="shared" ref="G13:G19" si="0">SUM(E13:F13)</f>
        <v>5843</v>
      </c>
      <c r="H13" s="30">
        <v>222102</v>
      </c>
      <c r="I13" s="30">
        <v>75774</v>
      </c>
      <c r="J13" s="19">
        <f t="shared" ref="J13:J19" si="1">SUM(H13:I13)</f>
        <v>297876</v>
      </c>
      <c r="K13" s="30">
        <v>0</v>
      </c>
      <c r="L13" s="30">
        <v>13003</v>
      </c>
      <c r="M13" s="30">
        <v>4524</v>
      </c>
      <c r="N13" s="18">
        <f t="shared" ref="N13:N19" si="2">SUM(L13:M13)</f>
        <v>17527</v>
      </c>
      <c r="O13" s="29">
        <f t="shared" ref="O13:O19" si="3">ROUND(N13/31,1)</f>
        <v>565.4</v>
      </c>
      <c r="P13" s="29">
        <f t="shared" ref="P13:P19" si="4">ROUND(J13/496,1)</f>
        <v>600.6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131</v>
      </c>
      <c r="D14" s="30">
        <v>295</v>
      </c>
      <c r="E14" s="30">
        <v>1562</v>
      </c>
      <c r="F14" s="30">
        <v>695</v>
      </c>
      <c r="G14" s="19">
        <f t="shared" si="0"/>
        <v>2257</v>
      </c>
      <c r="H14" s="30">
        <v>75070</v>
      </c>
      <c r="I14" s="30">
        <v>30246</v>
      </c>
      <c r="J14" s="19">
        <f t="shared" si="1"/>
        <v>105316</v>
      </c>
      <c r="K14" s="30">
        <v>105316</v>
      </c>
      <c r="L14" s="30">
        <v>4217</v>
      </c>
      <c r="M14" s="30">
        <v>1710</v>
      </c>
      <c r="N14" s="18">
        <f t="shared" si="2"/>
        <v>5927</v>
      </c>
      <c r="O14" s="29">
        <f t="shared" si="3"/>
        <v>191.2</v>
      </c>
      <c r="P14" s="29">
        <f t="shared" si="4"/>
        <v>212.3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78</v>
      </c>
      <c r="D15" s="30">
        <v>122</v>
      </c>
      <c r="E15" s="30">
        <v>625</v>
      </c>
      <c r="F15" s="30">
        <v>383</v>
      </c>
      <c r="G15" s="19">
        <f t="shared" si="0"/>
        <v>1008</v>
      </c>
      <c r="H15" s="30">
        <v>27759</v>
      </c>
      <c r="I15" s="30">
        <v>15813</v>
      </c>
      <c r="J15" s="19">
        <f t="shared" si="1"/>
        <v>43572</v>
      </c>
      <c r="K15" s="30">
        <v>43572</v>
      </c>
      <c r="L15" s="30">
        <v>1477</v>
      </c>
      <c r="M15" s="30">
        <v>873</v>
      </c>
      <c r="N15" s="18">
        <f t="shared" si="2"/>
        <v>2350</v>
      </c>
      <c r="O15" s="29">
        <f t="shared" si="3"/>
        <v>75.8</v>
      </c>
      <c r="P15" s="29">
        <f t="shared" si="4"/>
        <v>87.8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33</v>
      </c>
      <c r="D16" s="30">
        <v>161</v>
      </c>
      <c r="E16" s="30">
        <v>827</v>
      </c>
      <c r="F16" s="30">
        <v>405</v>
      </c>
      <c r="G16" s="19">
        <f t="shared" si="0"/>
        <v>1232</v>
      </c>
      <c r="H16" s="30">
        <v>56824</v>
      </c>
      <c r="I16" s="30">
        <v>28092</v>
      </c>
      <c r="J16" s="19">
        <f t="shared" si="1"/>
        <v>84916</v>
      </c>
      <c r="K16" s="30">
        <v>84916</v>
      </c>
      <c r="L16" s="30">
        <v>2582</v>
      </c>
      <c r="M16" s="30">
        <v>1288</v>
      </c>
      <c r="N16" s="18">
        <f t="shared" si="2"/>
        <v>3870</v>
      </c>
      <c r="O16" s="29">
        <f t="shared" si="3"/>
        <v>124.8</v>
      </c>
      <c r="P16" s="29">
        <f t="shared" si="4"/>
        <v>171.2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11</v>
      </c>
      <c r="D17" s="30">
        <v>53</v>
      </c>
      <c r="E17" s="30">
        <v>639</v>
      </c>
      <c r="F17" s="30">
        <v>254</v>
      </c>
      <c r="G17" s="19">
        <f t="shared" si="0"/>
        <v>893</v>
      </c>
      <c r="H17" s="30">
        <v>23472</v>
      </c>
      <c r="I17" s="30">
        <v>9384</v>
      </c>
      <c r="J17" s="19">
        <f t="shared" si="1"/>
        <v>32856</v>
      </c>
      <c r="K17" s="30">
        <v>0</v>
      </c>
      <c r="L17" s="30">
        <v>1465</v>
      </c>
      <c r="M17" s="30">
        <v>582</v>
      </c>
      <c r="N17" s="18">
        <f t="shared" si="2"/>
        <v>2047</v>
      </c>
      <c r="O17" s="29">
        <f t="shared" si="3"/>
        <v>66</v>
      </c>
      <c r="P17" s="29">
        <f t="shared" si="4"/>
        <v>66.2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9</v>
      </c>
      <c r="D18" s="30">
        <v>10</v>
      </c>
      <c r="E18" s="30">
        <v>32</v>
      </c>
      <c r="F18" s="30">
        <v>3</v>
      </c>
      <c r="G18" s="19">
        <f t="shared" si="0"/>
        <v>35</v>
      </c>
      <c r="H18" s="30">
        <v>97</v>
      </c>
      <c r="I18" s="30">
        <v>7</v>
      </c>
      <c r="J18" s="19">
        <f t="shared" si="1"/>
        <v>104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0.2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5</v>
      </c>
      <c r="D19" s="24">
        <v>15</v>
      </c>
      <c r="E19" s="24">
        <v>204</v>
      </c>
      <c r="F19" s="24">
        <v>77</v>
      </c>
      <c r="G19" s="26">
        <f t="shared" si="0"/>
        <v>281</v>
      </c>
      <c r="H19" s="24">
        <v>2010</v>
      </c>
      <c r="I19" s="24">
        <v>1021</v>
      </c>
      <c r="J19" s="26">
        <f t="shared" si="1"/>
        <v>3031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6.1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432</v>
      </c>
      <c r="D20" s="19">
        <f t="shared" si="5"/>
        <v>1169</v>
      </c>
      <c r="E20" s="19">
        <f t="shared" si="5"/>
        <v>8271</v>
      </c>
      <c r="F20" s="19">
        <f t="shared" si="5"/>
        <v>3278</v>
      </c>
      <c r="G20" s="19">
        <f t="shared" si="5"/>
        <v>11549</v>
      </c>
      <c r="H20" s="19">
        <f t="shared" si="5"/>
        <v>407334</v>
      </c>
      <c r="I20" s="19">
        <f t="shared" si="5"/>
        <v>160337</v>
      </c>
      <c r="J20" s="19">
        <f t="shared" si="5"/>
        <v>567671</v>
      </c>
      <c r="K20" s="19">
        <f t="shared" si="5"/>
        <v>233804</v>
      </c>
      <c r="L20" s="19">
        <f t="shared" si="5"/>
        <v>22744</v>
      </c>
      <c r="M20" s="19">
        <f t="shared" si="5"/>
        <v>8977</v>
      </c>
      <c r="N20" s="18">
        <f t="shared" si="5"/>
        <v>31721</v>
      </c>
      <c r="O20" s="17">
        <f t="shared" si="5"/>
        <v>1023.1999999999998</v>
      </c>
      <c r="P20" s="17">
        <f t="shared" si="5"/>
        <v>1144.4000000000001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K6" sqref="K6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41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40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39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38</v>
      </c>
      <c r="D6" s="78"/>
      <c r="E6" s="78"/>
      <c r="G6" s="66" t="s">
        <v>32</v>
      </c>
      <c r="H6" s="65"/>
      <c r="I6" s="64">
        <v>1082</v>
      </c>
      <c r="J6" s="64">
        <v>935</v>
      </c>
      <c r="K6" s="63">
        <f>SUM(I6:J6)</f>
        <v>2017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146</v>
      </c>
      <c r="D13" s="30">
        <v>410</v>
      </c>
      <c r="E13" s="30">
        <v>2835</v>
      </c>
      <c r="F13" s="30">
        <v>2592</v>
      </c>
      <c r="G13" s="19">
        <f t="shared" ref="G13:G19" si="0">SUM(E13:F13)</f>
        <v>5427</v>
      </c>
      <c r="H13" s="30">
        <v>167160</v>
      </c>
      <c r="I13" s="30">
        <v>147256</v>
      </c>
      <c r="J13" s="19">
        <f t="shared" ref="J13:J19" si="1">SUM(H13:I13)</f>
        <v>314416</v>
      </c>
      <c r="K13" s="30">
        <v>10928</v>
      </c>
      <c r="L13" s="30">
        <v>9371</v>
      </c>
      <c r="M13" s="30">
        <v>8465</v>
      </c>
      <c r="N13" s="18">
        <f t="shared" ref="N13:N19" si="2">SUM(L13:M13)</f>
        <v>17836</v>
      </c>
      <c r="O13" s="29">
        <f t="shared" ref="O13:O19" si="3">ROUND(N13/31,1)</f>
        <v>575.4</v>
      </c>
      <c r="P13" s="29">
        <f t="shared" ref="P13:P19" si="4">ROUND(J13/496,1)</f>
        <v>633.9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100</v>
      </c>
      <c r="D14" s="30">
        <v>156</v>
      </c>
      <c r="E14" s="30">
        <v>1174</v>
      </c>
      <c r="F14" s="30">
        <v>762</v>
      </c>
      <c r="G14" s="19">
        <f t="shared" si="0"/>
        <v>1936</v>
      </c>
      <c r="H14" s="30">
        <v>59088</v>
      </c>
      <c r="I14" s="30">
        <v>36512</v>
      </c>
      <c r="J14" s="19">
        <f t="shared" si="1"/>
        <v>95600</v>
      </c>
      <c r="K14" s="30">
        <v>90608</v>
      </c>
      <c r="L14" s="30">
        <v>3293</v>
      </c>
      <c r="M14" s="30">
        <v>2075</v>
      </c>
      <c r="N14" s="18">
        <f t="shared" si="2"/>
        <v>5368</v>
      </c>
      <c r="O14" s="29">
        <f t="shared" si="3"/>
        <v>173.2</v>
      </c>
      <c r="P14" s="29">
        <f t="shared" si="4"/>
        <v>192.7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100</v>
      </c>
      <c r="D15" s="30">
        <v>150</v>
      </c>
      <c r="E15" s="30">
        <v>802</v>
      </c>
      <c r="F15" s="30">
        <v>1212</v>
      </c>
      <c r="G15" s="19">
        <f t="shared" si="0"/>
        <v>2014</v>
      </c>
      <c r="H15" s="30">
        <v>60696</v>
      </c>
      <c r="I15" s="30">
        <v>72368</v>
      </c>
      <c r="J15" s="19">
        <f t="shared" si="1"/>
        <v>133064</v>
      </c>
      <c r="K15" s="30">
        <v>127912</v>
      </c>
      <c r="L15" s="30">
        <v>2643</v>
      </c>
      <c r="M15" s="30">
        <v>3281</v>
      </c>
      <c r="N15" s="18">
        <f t="shared" si="2"/>
        <v>5924</v>
      </c>
      <c r="O15" s="29">
        <f t="shared" si="3"/>
        <v>191.1</v>
      </c>
      <c r="P15" s="29">
        <f t="shared" si="4"/>
        <v>268.3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35</v>
      </c>
      <c r="D16" s="30">
        <v>103</v>
      </c>
      <c r="E16" s="30">
        <v>640</v>
      </c>
      <c r="F16" s="30">
        <v>341</v>
      </c>
      <c r="G16" s="19">
        <f t="shared" si="0"/>
        <v>981</v>
      </c>
      <c r="H16" s="30">
        <v>26740</v>
      </c>
      <c r="I16" s="30">
        <v>13793</v>
      </c>
      <c r="J16" s="19">
        <f t="shared" si="1"/>
        <v>40533</v>
      </c>
      <c r="K16" s="30">
        <v>37305</v>
      </c>
      <c r="L16" s="30">
        <v>1039</v>
      </c>
      <c r="M16" s="30">
        <v>551</v>
      </c>
      <c r="N16" s="18">
        <f t="shared" si="2"/>
        <v>1590</v>
      </c>
      <c r="O16" s="29">
        <f t="shared" si="3"/>
        <v>51.3</v>
      </c>
      <c r="P16" s="29">
        <f t="shared" si="4"/>
        <v>81.7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7</v>
      </c>
      <c r="D17" s="30">
        <v>28</v>
      </c>
      <c r="E17" s="30">
        <v>154</v>
      </c>
      <c r="F17" s="30">
        <v>150</v>
      </c>
      <c r="G17" s="19">
        <f t="shared" si="0"/>
        <v>304</v>
      </c>
      <c r="H17" s="30">
        <v>8456</v>
      </c>
      <c r="I17" s="30">
        <v>7792</v>
      </c>
      <c r="J17" s="19">
        <f t="shared" si="1"/>
        <v>16248</v>
      </c>
      <c r="K17" s="30">
        <v>0</v>
      </c>
      <c r="L17" s="30">
        <v>428</v>
      </c>
      <c r="M17" s="30">
        <v>404</v>
      </c>
      <c r="N17" s="18">
        <f t="shared" si="2"/>
        <v>832</v>
      </c>
      <c r="O17" s="29">
        <f t="shared" si="3"/>
        <v>26.8</v>
      </c>
      <c r="P17" s="29">
        <f t="shared" si="4"/>
        <v>32.799999999999997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0</v>
      </c>
      <c r="D18" s="30">
        <v>0</v>
      </c>
      <c r="E18" s="30">
        <v>0</v>
      </c>
      <c r="F18" s="30">
        <v>0</v>
      </c>
      <c r="G18" s="19">
        <f t="shared" si="0"/>
        <v>0</v>
      </c>
      <c r="H18" s="30">
        <v>0</v>
      </c>
      <c r="I18" s="30">
        <v>0</v>
      </c>
      <c r="J18" s="19">
        <f t="shared" si="1"/>
        <v>0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0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0</v>
      </c>
      <c r="D19" s="24">
        <v>0</v>
      </c>
      <c r="E19" s="24">
        <v>0</v>
      </c>
      <c r="F19" s="24">
        <v>0</v>
      </c>
      <c r="G19" s="26">
        <f t="shared" si="0"/>
        <v>0</v>
      </c>
      <c r="H19" s="24">
        <v>0</v>
      </c>
      <c r="I19" s="24">
        <v>0</v>
      </c>
      <c r="J19" s="26">
        <f t="shared" si="1"/>
        <v>0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0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388</v>
      </c>
      <c r="D20" s="19">
        <f t="shared" si="5"/>
        <v>847</v>
      </c>
      <c r="E20" s="19">
        <f t="shared" si="5"/>
        <v>5605</v>
      </c>
      <c r="F20" s="19">
        <f t="shared" si="5"/>
        <v>5057</v>
      </c>
      <c r="G20" s="19">
        <f t="shared" si="5"/>
        <v>10662</v>
      </c>
      <c r="H20" s="19">
        <f t="shared" si="5"/>
        <v>322140</v>
      </c>
      <c r="I20" s="19">
        <f t="shared" si="5"/>
        <v>277721</v>
      </c>
      <c r="J20" s="19">
        <f t="shared" si="5"/>
        <v>599861</v>
      </c>
      <c r="K20" s="19">
        <f t="shared" si="5"/>
        <v>266753</v>
      </c>
      <c r="L20" s="19">
        <f t="shared" si="5"/>
        <v>16774</v>
      </c>
      <c r="M20" s="19">
        <f t="shared" si="5"/>
        <v>14776</v>
      </c>
      <c r="N20" s="18">
        <f t="shared" si="5"/>
        <v>31550</v>
      </c>
      <c r="O20" s="17">
        <f t="shared" si="5"/>
        <v>1017.7999999999998</v>
      </c>
      <c r="P20" s="17">
        <f t="shared" si="5"/>
        <v>1209.3999999999999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113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112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111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110</v>
      </c>
      <c r="D6" s="78"/>
      <c r="E6" s="78"/>
      <c r="G6" s="66" t="s">
        <v>32</v>
      </c>
      <c r="H6" s="65"/>
      <c r="I6" s="64">
        <v>4733</v>
      </c>
      <c r="J6" s="64">
        <v>2446</v>
      </c>
      <c r="K6" s="63">
        <f>SUM(I6:J6)</f>
        <v>7179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287</v>
      </c>
      <c r="D13" s="30">
        <v>1295</v>
      </c>
      <c r="E13" s="30">
        <v>12475</v>
      </c>
      <c r="F13" s="30">
        <v>5845</v>
      </c>
      <c r="G13" s="19">
        <f t="shared" ref="G13:G19" si="0">SUM(E13:F13)</f>
        <v>18320</v>
      </c>
      <c r="H13" s="30">
        <v>691082</v>
      </c>
      <c r="I13" s="30">
        <v>326184</v>
      </c>
      <c r="J13" s="19">
        <f t="shared" ref="J13:J19" si="1">SUM(H13:I13)</f>
        <v>1017266</v>
      </c>
      <c r="K13" s="30">
        <v>29700</v>
      </c>
      <c r="L13" s="30">
        <v>38065</v>
      </c>
      <c r="M13" s="30">
        <v>17994</v>
      </c>
      <c r="N13" s="18">
        <f t="shared" ref="N13:N19" si="2">SUM(L13:M13)</f>
        <v>56059</v>
      </c>
      <c r="O13" s="29">
        <f t="shared" ref="O13:O19" si="3">ROUND(N13/31,1)</f>
        <v>1808.4</v>
      </c>
      <c r="P13" s="29">
        <f t="shared" ref="P13:P19" si="4">ROUND(J13/496,1)</f>
        <v>2050.9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156</v>
      </c>
      <c r="D14" s="30">
        <v>516</v>
      </c>
      <c r="E14" s="30">
        <v>3785</v>
      </c>
      <c r="F14" s="30">
        <v>1525</v>
      </c>
      <c r="G14" s="19">
        <f t="shared" si="0"/>
        <v>5310</v>
      </c>
      <c r="H14" s="30">
        <v>178284</v>
      </c>
      <c r="I14" s="30">
        <v>74709</v>
      </c>
      <c r="J14" s="19">
        <f t="shared" si="1"/>
        <v>252993</v>
      </c>
      <c r="K14" s="30">
        <v>247547</v>
      </c>
      <c r="L14" s="30">
        <v>10098</v>
      </c>
      <c r="M14" s="30">
        <v>4251</v>
      </c>
      <c r="N14" s="18">
        <f t="shared" si="2"/>
        <v>14349</v>
      </c>
      <c r="O14" s="29">
        <f t="shared" si="3"/>
        <v>462.9</v>
      </c>
      <c r="P14" s="29">
        <f t="shared" si="4"/>
        <v>510.1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98</v>
      </c>
      <c r="D15" s="30">
        <v>274</v>
      </c>
      <c r="E15" s="30">
        <v>1028</v>
      </c>
      <c r="F15" s="30">
        <v>594</v>
      </c>
      <c r="G15" s="19">
        <f t="shared" si="0"/>
        <v>1622</v>
      </c>
      <c r="H15" s="30">
        <v>87967</v>
      </c>
      <c r="I15" s="30">
        <v>51253</v>
      </c>
      <c r="J15" s="19">
        <f t="shared" si="1"/>
        <v>139220</v>
      </c>
      <c r="K15" s="30">
        <v>106021</v>
      </c>
      <c r="L15" s="30">
        <v>3014</v>
      </c>
      <c r="M15" s="30">
        <v>1763</v>
      </c>
      <c r="N15" s="18">
        <f t="shared" si="2"/>
        <v>4777</v>
      </c>
      <c r="O15" s="29">
        <f t="shared" si="3"/>
        <v>154.1</v>
      </c>
      <c r="P15" s="29">
        <f t="shared" si="4"/>
        <v>280.7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47</v>
      </c>
      <c r="D16" s="30">
        <v>82</v>
      </c>
      <c r="E16" s="30">
        <v>1024</v>
      </c>
      <c r="F16" s="30">
        <v>623</v>
      </c>
      <c r="G16" s="19">
        <f t="shared" si="0"/>
        <v>1647</v>
      </c>
      <c r="H16" s="30">
        <v>101492</v>
      </c>
      <c r="I16" s="30">
        <v>65489</v>
      </c>
      <c r="J16" s="19">
        <f t="shared" si="1"/>
        <v>166981</v>
      </c>
      <c r="K16" s="30">
        <v>166832</v>
      </c>
      <c r="L16" s="30">
        <v>3714</v>
      </c>
      <c r="M16" s="30">
        <v>2289</v>
      </c>
      <c r="N16" s="18">
        <f t="shared" si="2"/>
        <v>6003</v>
      </c>
      <c r="O16" s="29">
        <f t="shared" si="3"/>
        <v>193.6</v>
      </c>
      <c r="P16" s="29">
        <f t="shared" si="4"/>
        <v>336.7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20</v>
      </c>
      <c r="D17" s="30">
        <v>197</v>
      </c>
      <c r="E17" s="30">
        <v>1536</v>
      </c>
      <c r="F17" s="30">
        <v>571</v>
      </c>
      <c r="G17" s="19">
        <f t="shared" si="0"/>
        <v>2107</v>
      </c>
      <c r="H17" s="30">
        <v>71865</v>
      </c>
      <c r="I17" s="30">
        <v>26754</v>
      </c>
      <c r="J17" s="19">
        <f t="shared" si="1"/>
        <v>98619</v>
      </c>
      <c r="K17" s="30">
        <v>0</v>
      </c>
      <c r="L17" s="30">
        <v>3977</v>
      </c>
      <c r="M17" s="30">
        <v>1517</v>
      </c>
      <c r="N17" s="18">
        <f t="shared" si="2"/>
        <v>5494</v>
      </c>
      <c r="O17" s="29">
        <f t="shared" si="3"/>
        <v>177.2</v>
      </c>
      <c r="P17" s="29">
        <f t="shared" si="4"/>
        <v>198.8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16</v>
      </c>
      <c r="D18" s="30">
        <v>35</v>
      </c>
      <c r="E18" s="30">
        <v>290</v>
      </c>
      <c r="F18" s="30">
        <v>89</v>
      </c>
      <c r="G18" s="19">
        <f t="shared" si="0"/>
        <v>379</v>
      </c>
      <c r="H18" s="30">
        <v>2475</v>
      </c>
      <c r="I18" s="30">
        <v>356</v>
      </c>
      <c r="J18" s="19">
        <f t="shared" si="1"/>
        <v>2831</v>
      </c>
      <c r="K18" s="31"/>
      <c r="L18" s="30">
        <v>22</v>
      </c>
      <c r="M18" s="30">
        <v>7</v>
      </c>
      <c r="N18" s="18">
        <f t="shared" si="2"/>
        <v>29</v>
      </c>
      <c r="O18" s="29">
        <f t="shared" si="3"/>
        <v>0.9</v>
      </c>
      <c r="P18" s="29">
        <f t="shared" si="4"/>
        <v>5.7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10</v>
      </c>
      <c r="D19" s="24">
        <v>11</v>
      </c>
      <c r="E19" s="24">
        <v>92</v>
      </c>
      <c r="F19" s="24">
        <v>43</v>
      </c>
      <c r="G19" s="26">
        <f t="shared" si="0"/>
        <v>135</v>
      </c>
      <c r="H19" s="24">
        <v>2360</v>
      </c>
      <c r="I19" s="24">
        <v>941</v>
      </c>
      <c r="J19" s="26">
        <f t="shared" si="1"/>
        <v>3301</v>
      </c>
      <c r="K19" s="25"/>
      <c r="L19" s="24">
        <v>87</v>
      </c>
      <c r="M19" s="24">
        <v>48</v>
      </c>
      <c r="N19" s="23">
        <f t="shared" si="2"/>
        <v>135</v>
      </c>
      <c r="O19" s="22">
        <f t="shared" si="3"/>
        <v>4.4000000000000004</v>
      </c>
      <c r="P19" s="22">
        <f t="shared" si="4"/>
        <v>6.7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634</v>
      </c>
      <c r="D20" s="19">
        <f t="shared" si="5"/>
        <v>2410</v>
      </c>
      <c r="E20" s="19">
        <f t="shared" si="5"/>
        <v>20230</v>
      </c>
      <c r="F20" s="19">
        <f t="shared" si="5"/>
        <v>9290</v>
      </c>
      <c r="G20" s="19">
        <f t="shared" si="5"/>
        <v>29520</v>
      </c>
      <c r="H20" s="19">
        <f t="shared" si="5"/>
        <v>1135525</v>
      </c>
      <c r="I20" s="19">
        <f t="shared" si="5"/>
        <v>545686</v>
      </c>
      <c r="J20" s="19">
        <f t="shared" si="5"/>
        <v>1681211</v>
      </c>
      <c r="K20" s="19">
        <f t="shared" si="5"/>
        <v>550100</v>
      </c>
      <c r="L20" s="19">
        <f t="shared" si="5"/>
        <v>58977</v>
      </c>
      <c r="M20" s="19">
        <f t="shared" si="5"/>
        <v>27869</v>
      </c>
      <c r="N20" s="18">
        <f t="shared" si="5"/>
        <v>86846</v>
      </c>
      <c r="O20" s="17">
        <f t="shared" si="5"/>
        <v>2801.5</v>
      </c>
      <c r="P20" s="17">
        <f t="shared" si="5"/>
        <v>3389.5999999999995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117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116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115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114</v>
      </c>
      <c r="D6" s="78"/>
      <c r="E6" s="78"/>
      <c r="G6" s="66" t="s">
        <v>32</v>
      </c>
      <c r="H6" s="65"/>
      <c r="I6" s="64">
        <v>1837</v>
      </c>
      <c r="J6" s="64">
        <v>2028</v>
      </c>
      <c r="K6" s="63">
        <f>SUM(I6:J6)</f>
        <v>3865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181</v>
      </c>
      <c r="D13" s="30">
        <v>665</v>
      </c>
      <c r="E13" s="30">
        <v>4070</v>
      </c>
      <c r="F13" s="30">
        <v>5802</v>
      </c>
      <c r="G13" s="19">
        <f t="shared" ref="G13:G19" si="0">SUM(E13:F13)</f>
        <v>9872</v>
      </c>
      <c r="H13" s="30">
        <v>215209</v>
      </c>
      <c r="I13" s="30">
        <v>325289</v>
      </c>
      <c r="J13" s="19">
        <f t="shared" ref="J13:J19" si="1">SUM(H13:I13)</f>
        <v>540498</v>
      </c>
      <c r="K13" s="30">
        <v>16634</v>
      </c>
      <c r="L13" s="30">
        <v>10635</v>
      </c>
      <c r="M13" s="30">
        <v>16937</v>
      </c>
      <c r="N13" s="18">
        <f t="shared" ref="N13:N19" si="2">SUM(L13:M13)</f>
        <v>27572</v>
      </c>
      <c r="O13" s="29">
        <f t="shared" ref="O13:O19" si="3">ROUND(N13/31,1)</f>
        <v>889.4</v>
      </c>
      <c r="P13" s="29">
        <f t="shared" ref="P13:P19" si="4">ROUND(J13/496,1)</f>
        <v>1089.7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116</v>
      </c>
      <c r="D14" s="30">
        <v>301</v>
      </c>
      <c r="E14" s="30">
        <v>1170</v>
      </c>
      <c r="F14" s="30">
        <v>1914</v>
      </c>
      <c r="G14" s="19">
        <f t="shared" si="0"/>
        <v>3084</v>
      </c>
      <c r="H14" s="30">
        <v>56395</v>
      </c>
      <c r="I14" s="30">
        <v>96650</v>
      </c>
      <c r="J14" s="19">
        <f t="shared" si="1"/>
        <v>153045</v>
      </c>
      <c r="K14" s="30">
        <v>148082</v>
      </c>
      <c r="L14" s="30">
        <v>3028</v>
      </c>
      <c r="M14" s="30">
        <v>5329</v>
      </c>
      <c r="N14" s="18">
        <f t="shared" si="2"/>
        <v>8357</v>
      </c>
      <c r="O14" s="29">
        <f t="shared" si="3"/>
        <v>269.60000000000002</v>
      </c>
      <c r="P14" s="29">
        <f t="shared" si="4"/>
        <v>308.60000000000002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16</v>
      </c>
      <c r="D15" s="30">
        <v>36</v>
      </c>
      <c r="E15" s="30">
        <v>53</v>
      </c>
      <c r="F15" s="30">
        <v>227</v>
      </c>
      <c r="G15" s="19">
        <f t="shared" si="0"/>
        <v>280</v>
      </c>
      <c r="H15" s="30">
        <v>1195</v>
      </c>
      <c r="I15" s="30">
        <v>4730</v>
      </c>
      <c r="J15" s="19">
        <f t="shared" si="1"/>
        <v>5925</v>
      </c>
      <c r="K15" s="30">
        <v>5925</v>
      </c>
      <c r="L15" s="30">
        <v>63</v>
      </c>
      <c r="M15" s="30">
        <v>325</v>
      </c>
      <c r="N15" s="18">
        <f t="shared" si="2"/>
        <v>388</v>
      </c>
      <c r="O15" s="29">
        <f t="shared" si="3"/>
        <v>12.5</v>
      </c>
      <c r="P15" s="29">
        <f t="shared" si="4"/>
        <v>11.9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29</v>
      </c>
      <c r="D16" s="30">
        <v>61</v>
      </c>
      <c r="E16" s="30">
        <v>329</v>
      </c>
      <c r="F16" s="30">
        <v>531</v>
      </c>
      <c r="G16" s="19">
        <f t="shared" si="0"/>
        <v>860</v>
      </c>
      <c r="H16" s="30">
        <v>40175</v>
      </c>
      <c r="I16" s="30">
        <v>58554</v>
      </c>
      <c r="J16" s="19">
        <f t="shared" si="1"/>
        <v>98729</v>
      </c>
      <c r="K16" s="30">
        <v>98729</v>
      </c>
      <c r="L16" s="30">
        <v>1430</v>
      </c>
      <c r="M16" s="30">
        <v>2157</v>
      </c>
      <c r="N16" s="18">
        <f t="shared" si="2"/>
        <v>3587</v>
      </c>
      <c r="O16" s="29">
        <f t="shared" si="3"/>
        <v>115.7</v>
      </c>
      <c r="P16" s="29">
        <f t="shared" si="4"/>
        <v>199.1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3</v>
      </c>
      <c r="D17" s="30">
        <v>41</v>
      </c>
      <c r="E17" s="30">
        <v>171</v>
      </c>
      <c r="F17" s="30">
        <v>247</v>
      </c>
      <c r="G17" s="19">
        <f t="shared" si="0"/>
        <v>418</v>
      </c>
      <c r="H17" s="30">
        <v>7146</v>
      </c>
      <c r="I17" s="30">
        <v>11053</v>
      </c>
      <c r="J17" s="19">
        <f t="shared" si="1"/>
        <v>18199</v>
      </c>
      <c r="K17" s="30">
        <v>0</v>
      </c>
      <c r="L17" s="30">
        <v>406</v>
      </c>
      <c r="M17" s="30">
        <v>628</v>
      </c>
      <c r="N17" s="18">
        <f t="shared" si="2"/>
        <v>1034</v>
      </c>
      <c r="O17" s="29">
        <f t="shared" si="3"/>
        <v>33.4</v>
      </c>
      <c r="P17" s="29">
        <f t="shared" si="4"/>
        <v>36.700000000000003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24</v>
      </c>
      <c r="D18" s="30">
        <v>52</v>
      </c>
      <c r="E18" s="30">
        <v>262</v>
      </c>
      <c r="F18" s="30">
        <v>291</v>
      </c>
      <c r="G18" s="19">
        <f t="shared" si="0"/>
        <v>553</v>
      </c>
      <c r="H18" s="30">
        <v>4195</v>
      </c>
      <c r="I18" s="30">
        <v>7518</v>
      </c>
      <c r="J18" s="19">
        <f t="shared" si="1"/>
        <v>11713</v>
      </c>
      <c r="K18" s="31"/>
      <c r="L18" s="30">
        <v>189</v>
      </c>
      <c r="M18" s="30">
        <v>394</v>
      </c>
      <c r="N18" s="18">
        <f t="shared" si="2"/>
        <v>583</v>
      </c>
      <c r="O18" s="29">
        <f t="shared" si="3"/>
        <v>18.8</v>
      </c>
      <c r="P18" s="29">
        <f t="shared" si="4"/>
        <v>23.6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0</v>
      </c>
      <c r="D19" s="24">
        <v>0</v>
      </c>
      <c r="E19" s="24">
        <v>0</v>
      </c>
      <c r="F19" s="24">
        <v>0</v>
      </c>
      <c r="G19" s="26">
        <f t="shared" si="0"/>
        <v>0</v>
      </c>
      <c r="H19" s="24">
        <v>0</v>
      </c>
      <c r="I19" s="24">
        <v>0</v>
      </c>
      <c r="J19" s="26">
        <f t="shared" si="1"/>
        <v>0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0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369</v>
      </c>
      <c r="D20" s="19">
        <f t="shared" si="5"/>
        <v>1156</v>
      </c>
      <c r="E20" s="19">
        <f t="shared" si="5"/>
        <v>6055</v>
      </c>
      <c r="F20" s="19">
        <f t="shared" si="5"/>
        <v>9012</v>
      </c>
      <c r="G20" s="19">
        <f t="shared" si="5"/>
        <v>15067</v>
      </c>
      <c r="H20" s="19">
        <f t="shared" si="5"/>
        <v>324315</v>
      </c>
      <c r="I20" s="19">
        <f t="shared" si="5"/>
        <v>503794</v>
      </c>
      <c r="J20" s="19">
        <f t="shared" si="5"/>
        <v>828109</v>
      </c>
      <c r="K20" s="19">
        <f t="shared" si="5"/>
        <v>269370</v>
      </c>
      <c r="L20" s="19">
        <f t="shared" si="5"/>
        <v>15751</v>
      </c>
      <c r="M20" s="19">
        <f t="shared" si="5"/>
        <v>25770</v>
      </c>
      <c r="N20" s="18">
        <f t="shared" si="5"/>
        <v>41521</v>
      </c>
      <c r="O20" s="17">
        <f t="shared" si="5"/>
        <v>1339.4</v>
      </c>
      <c r="P20" s="17">
        <f t="shared" si="5"/>
        <v>1669.6000000000001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121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120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119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118</v>
      </c>
      <c r="D6" s="78"/>
      <c r="E6" s="78"/>
      <c r="G6" s="66" t="s">
        <v>32</v>
      </c>
      <c r="H6" s="65"/>
      <c r="I6" s="64">
        <v>8303</v>
      </c>
      <c r="J6" s="64">
        <v>4551</v>
      </c>
      <c r="K6" s="63">
        <f>SUM(I6:J6)</f>
        <v>12854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322</v>
      </c>
      <c r="D13" s="30">
        <v>999</v>
      </c>
      <c r="E13" s="30">
        <v>10004</v>
      </c>
      <c r="F13" s="30">
        <v>7864</v>
      </c>
      <c r="G13" s="19">
        <f t="shared" ref="G13:G19" si="0">SUM(E13:F13)</f>
        <v>17868</v>
      </c>
      <c r="H13" s="30">
        <v>536924</v>
      </c>
      <c r="I13" s="30">
        <v>422519</v>
      </c>
      <c r="J13" s="19">
        <f t="shared" ref="J13:J19" si="1">SUM(H13:I13)</f>
        <v>959443</v>
      </c>
      <c r="K13" s="30">
        <v>49003</v>
      </c>
      <c r="L13" s="30">
        <v>27303</v>
      </c>
      <c r="M13" s="30">
        <v>22778</v>
      </c>
      <c r="N13" s="18">
        <f t="shared" ref="N13:N19" si="2">SUM(L13:M13)</f>
        <v>50081</v>
      </c>
      <c r="O13" s="29">
        <f t="shared" ref="O13:O19" si="3">ROUND(N13/31,1)</f>
        <v>1615.5</v>
      </c>
      <c r="P13" s="29">
        <f t="shared" ref="P13:P19" si="4">ROUND(J13/496,1)</f>
        <v>1934.4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280</v>
      </c>
      <c r="D14" s="30">
        <v>572</v>
      </c>
      <c r="E14" s="30">
        <v>4173</v>
      </c>
      <c r="F14" s="30">
        <v>3013</v>
      </c>
      <c r="G14" s="19">
        <f t="shared" si="0"/>
        <v>7186</v>
      </c>
      <c r="H14" s="30">
        <v>177751</v>
      </c>
      <c r="I14" s="30">
        <v>167544</v>
      </c>
      <c r="J14" s="19">
        <f t="shared" si="1"/>
        <v>345295</v>
      </c>
      <c r="K14" s="30">
        <v>344784</v>
      </c>
      <c r="L14" s="30">
        <v>8988</v>
      </c>
      <c r="M14" s="30">
        <v>8146</v>
      </c>
      <c r="N14" s="18">
        <f t="shared" si="2"/>
        <v>17134</v>
      </c>
      <c r="O14" s="29">
        <f t="shared" si="3"/>
        <v>552.70000000000005</v>
      </c>
      <c r="P14" s="29">
        <f t="shared" si="4"/>
        <v>696.2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186</v>
      </c>
      <c r="D15" s="30">
        <v>355</v>
      </c>
      <c r="E15" s="30">
        <v>1192</v>
      </c>
      <c r="F15" s="30">
        <v>2616</v>
      </c>
      <c r="G15" s="19">
        <f t="shared" si="0"/>
        <v>3808</v>
      </c>
      <c r="H15" s="30">
        <v>67263</v>
      </c>
      <c r="I15" s="30">
        <v>142822</v>
      </c>
      <c r="J15" s="19">
        <f t="shared" si="1"/>
        <v>210085</v>
      </c>
      <c r="K15" s="30">
        <v>210021</v>
      </c>
      <c r="L15" s="30">
        <v>3092</v>
      </c>
      <c r="M15" s="30">
        <v>7183</v>
      </c>
      <c r="N15" s="18">
        <f t="shared" si="2"/>
        <v>10275</v>
      </c>
      <c r="O15" s="29">
        <f t="shared" si="3"/>
        <v>331.5</v>
      </c>
      <c r="P15" s="29">
        <f t="shared" si="4"/>
        <v>423.6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42</v>
      </c>
      <c r="D16" s="30">
        <v>141</v>
      </c>
      <c r="E16" s="30">
        <v>1015</v>
      </c>
      <c r="F16" s="30">
        <v>654</v>
      </c>
      <c r="G16" s="19">
        <f t="shared" si="0"/>
        <v>1669</v>
      </c>
      <c r="H16" s="30">
        <v>90262</v>
      </c>
      <c r="I16" s="30">
        <v>51857</v>
      </c>
      <c r="J16" s="19">
        <f t="shared" si="1"/>
        <v>142119</v>
      </c>
      <c r="K16" s="30">
        <v>142090</v>
      </c>
      <c r="L16" s="30">
        <v>2704</v>
      </c>
      <c r="M16" s="30">
        <v>1634</v>
      </c>
      <c r="N16" s="18">
        <f t="shared" si="2"/>
        <v>4338</v>
      </c>
      <c r="O16" s="29">
        <f t="shared" si="3"/>
        <v>139.9</v>
      </c>
      <c r="P16" s="29">
        <f t="shared" si="4"/>
        <v>286.5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15</v>
      </c>
      <c r="D17" s="30">
        <v>108</v>
      </c>
      <c r="E17" s="30">
        <v>839</v>
      </c>
      <c r="F17" s="30">
        <v>931</v>
      </c>
      <c r="G17" s="19">
        <f t="shared" si="0"/>
        <v>1770</v>
      </c>
      <c r="H17" s="30">
        <v>42417</v>
      </c>
      <c r="I17" s="30">
        <v>47338</v>
      </c>
      <c r="J17" s="19">
        <f t="shared" si="1"/>
        <v>89755</v>
      </c>
      <c r="K17" s="30">
        <v>577</v>
      </c>
      <c r="L17" s="30">
        <v>2451</v>
      </c>
      <c r="M17" s="30">
        <v>2744</v>
      </c>
      <c r="N17" s="18">
        <f t="shared" si="2"/>
        <v>5195</v>
      </c>
      <c r="O17" s="29">
        <f t="shared" si="3"/>
        <v>167.6</v>
      </c>
      <c r="P17" s="29">
        <f t="shared" si="4"/>
        <v>181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8</v>
      </c>
      <c r="D18" s="30">
        <v>27</v>
      </c>
      <c r="E18" s="30">
        <v>242</v>
      </c>
      <c r="F18" s="30">
        <v>133</v>
      </c>
      <c r="G18" s="19">
        <f t="shared" si="0"/>
        <v>375</v>
      </c>
      <c r="H18" s="30">
        <v>4916</v>
      </c>
      <c r="I18" s="30">
        <v>3332</v>
      </c>
      <c r="J18" s="19">
        <f t="shared" si="1"/>
        <v>8248</v>
      </c>
      <c r="K18" s="31"/>
      <c r="L18" s="30">
        <v>229</v>
      </c>
      <c r="M18" s="30">
        <v>183</v>
      </c>
      <c r="N18" s="18">
        <f t="shared" si="2"/>
        <v>412</v>
      </c>
      <c r="O18" s="29">
        <f t="shared" si="3"/>
        <v>13.3</v>
      </c>
      <c r="P18" s="29">
        <f t="shared" si="4"/>
        <v>16.600000000000001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394</v>
      </c>
      <c r="D19" s="24">
        <v>599</v>
      </c>
      <c r="E19" s="24">
        <v>5852</v>
      </c>
      <c r="F19" s="24">
        <v>1350</v>
      </c>
      <c r="G19" s="26">
        <f t="shared" si="0"/>
        <v>7202</v>
      </c>
      <c r="H19" s="24">
        <v>64371</v>
      </c>
      <c r="I19" s="24">
        <v>12382</v>
      </c>
      <c r="J19" s="26">
        <f t="shared" si="1"/>
        <v>76753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154.69999999999999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1247</v>
      </c>
      <c r="D20" s="19">
        <f t="shared" si="5"/>
        <v>2801</v>
      </c>
      <c r="E20" s="19">
        <f t="shared" si="5"/>
        <v>23317</v>
      </c>
      <c r="F20" s="19">
        <f t="shared" si="5"/>
        <v>16561</v>
      </c>
      <c r="G20" s="19">
        <f t="shared" si="5"/>
        <v>39878</v>
      </c>
      <c r="H20" s="19">
        <f t="shared" si="5"/>
        <v>983904</v>
      </c>
      <c r="I20" s="19">
        <f t="shared" si="5"/>
        <v>847794</v>
      </c>
      <c r="J20" s="19">
        <f t="shared" si="5"/>
        <v>1831698</v>
      </c>
      <c r="K20" s="19">
        <f t="shared" si="5"/>
        <v>746475</v>
      </c>
      <c r="L20" s="19">
        <f t="shared" si="5"/>
        <v>44767</v>
      </c>
      <c r="M20" s="19">
        <f t="shared" si="5"/>
        <v>42668</v>
      </c>
      <c r="N20" s="18">
        <f t="shared" si="5"/>
        <v>87435</v>
      </c>
      <c r="O20" s="17">
        <f t="shared" si="5"/>
        <v>2820.5</v>
      </c>
      <c r="P20" s="17">
        <f t="shared" si="5"/>
        <v>3693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125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124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123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122</v>
      </c>
      <c r="D6" s="78"/>
      <c r="E6" s="78"/>
      <c r="G6" s="66" t="s">
        <v>32</v>
      </c>
      <c r="H6" s="65"/>
      <c r="I6" s="64">
        <v>31348</v>
      </c>
      <c r="J6" s="64">
        <v>9682</v>
      </c>
      <c r="K6" s="63">
        <f>SUM(I6:J6)</f>
        <v>41030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268</v>
      </c>
      <c r="D13" s="30">
        <v>3642</v>
      </c>
      <c r="E13" s="30">
        <v>70625</v>
      </c>
      <c r="F13" s="30">
        <v>16564</v>
      </c>
      <c r="G13" s="19">
        <f t="shared" ref="G13:G19" si="0">SUM(E13:F13)</f>
        <v>87189</v>
      </c>
      <c r="H13" s="30">
        <v>3956893</v>
      </c>
      <c r="I13" s="30">
        <v>891127</v>
      </c>
      <c r="J13" s="19">
        <f t="shared" ref="J13:J19" si="1">SUM(H13:I13)</f>
        <v>4848020</v>
      </c>
      <c r="K13" s="30">
        <v>176153</v>
      </c>
      <c r="L13" s="30">
        <v>226558</v>
      </c>
      <c r="M13" s="30">
        <v>51364</v>
      </c>
      <c r="N13" s="18">
        <f t="shared" ref="N13:N19" si="2">SUM(L13:M13)</f>
        <v>277922</v>
      </c>
      <c r="O13" s="29">
        <f t="shared" ref="O13:O19" si="3">ROUND(N13/31,1)</f>
        <v>8965.2000000000007</v>
      </c>
      <c r="P13" s="29">
        <f t="shared" ref="P13:P19" si="4">ROUND(J13/496,1)</f>
        <v>9774.2000000000007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432</v>
      </c>
      <c r="D14" s="30">
        <v>1623</v>
      </c>
      <c r="E14" s="30">
        <v>23085</v>
      </c>
      <c r="F14" s="30">
        <v>7961</v>
      </c>
      <c r="G14" s="19">
        <f t="shared" si="0"/>
        <v>31046</v>
      </c>
      <c r="H14" s="30">
        <v>1248270</v>
      </c>
      <c r="I14" s="30">
        <v>341457</v>
      </c>
      <c r="J14" s="19">
        <f t="shared" si="1"/>
        <v>1589727</v>
      </c>
      <c r="K14" s="30">
        <v>1541631</v>
      </c>
      <c r="L14" s="30">
        <v>73284</v>
      </c>
      <c r="M14" s="30">
        <v>18344</v>
      </c>
      <c r="N14" s="18">
        <f t="shared" si="2"/>
        <v>91628</v>
      </c>
      <c r="O14" s="29">
        <f t="shared" si="3"/>
        <v>2955.7</v>
      </c>
      <c r="P14" s="29">
        <f t="shared" si="4"/>
        <v>3205.1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167</v>
      </c>
      <c r="D15" s="30">
        <v>326</v>
      </c>
      <c r="E15" s="30">
        <v>3846</v>
      </c>
      <c r="F15" s="30">
        <v>996</v>
      </c>
      <c r="G15" s="19">
        <f t="shared" si="0"/>
        <v>4842</v>
      </c>
      <c r="H15" s="30">
        <v>229001</v>
      </c>
      <c r="I15" s="30">
        <v>54358</v>
      </c>
      <c r="J15" s="19">
        <f t="shared" si="1"/>
        <v>283359</v>
      </c>
      <c r="K15" s="30">
        <v>274497</v>
      </c>
      <c r="L15" s="30">
        <v>13286</v>
      </c>
      <c r="M15" s="30">
        <v>3078</v>
      </c>
      <c r="N15" s="18">
        <f t="shared" si="2"/>
        <v>16364</v>
      </c>
      <c r="O15" s="29">
        <f t="shared" si="3"/>
        <v>527.9</v>
      </c>
      <c r="P15" s="29">
        <f t="shared" si="4"/>
        <v>571.29999999999995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152</v>
      </c>
      <c r="D16" s="30">
        <v>468</v>
      </c>
      <c r="E16" s="30">
        <v>7349</v>
      </c>
      <c r="F16" s="30">
        <v>1674</v>
      </c>
      <c r="G16" s="19">
        <f t="shared" si="0"/>
        <v>9023</v>
      </c>
      <c r="H16" s="30">
        <v>573625</v>
      </c>
      <c r="I16" s="30">
        <v>127055</v>
      </c>
      <c r="J16" s="19">
        <f t="shared" si="1"/>
        <v>700680</v>
      </c>
      <c r="K16" s="30">
        <v>700680</v>
      </c>
      <c r="L16" s="30">
        <v>24840</v>
      </c>
      <c r="M16" s="30">
        <v>5609</v>
      </c>
      <c r="N16" s="18">
        <f t="shared" si="2"/>
        <v>30449</v>
      </c>
      <c r="O16" s="29">
        <f t="shared" si="3"/>
        <v>982.2</v>
      </c>
      <c r="P16" s="29">
        <f t="shared" si="4"/>
        <v>1412.7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23</v>
      </c>
      <c r="D17" s="30">
        <v>691</v>
      </c>
      <c r="E17" s="30">
        <v>9219</v>
      </c>
      <c r="F17" s="30">
        <v>4439</v>
      </c>
      <c r="G17" s="19">
        <f t="shared" si="0"/>
        <v>13658</v>
      </c>
      <c r="H17" s="30">
        <v>611050</v>
      </c>
      <c r="I17" s="30">
        <v>279207</v>
      </c>
      <c r="J17" s="19">
        <f t="shared" si="1"/>
        <v>890257</v>
      </c>
      <c r="K17" s="30">
        <v>0</v>
      </c>
      <c r="L17" s="30">
        <v>36882</v>
      </c>
      <c r="M17" s="30">
        <v>16840</v>
      </c>
      <c r="N17" s="18">
        <f t="shared" si="2"/>
        <v>53722</v>
      </c>
      <c r="O17" s="29">
        <f t="shared" si="3"/>
        <v>1733</v>
      </c>
      <c r="P17" s="29">
        <f t="shared" si="4"/>
        <v>1794.9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0</v>
      </c>
      <c r="D18" s="30">
        <v>0</v>
      </c>
      <c r="E18" s="30">
        <v>0</v>
      </c>
      <c r="F18" s="30">
        <v>0</v>
      </c>
      <c r="G18" s="19">
        <f t="shared" si="0"/>
        <v>0</v>
      </c>
      <c r="H18" s="30">
        <v>0</v>
      </c>
      <c r="I18" s="30">
        <v>0</v>
      </c>
      <c r="J18" s="19">
        <f t="shared" si="1"/>
        <v>0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0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18</v>
      </c>
      <c r="D19" s="24">
        <v>146</v>
      </c>
      <c r="E19" s="24">
        <v>2377</v>
      </c>
      <c r="F19" s="24">
        <v>1021</v>
      </c>
      <c r="G19" s="26">
        <f t="shared" si="0"/>
        <v>3398</v>
      </c>
      <c r="H19" s="24">
        <v>68875</v>
      </c>
      <c r="I19" s="24">
        <v>27476</v>
      </c>
      <c r="J19" s="26">
        <f t="shared" si="1"/>
        <v>96351</v>
      </c>
      <c r="K19" s="25"/>
      <c r="L19" s="24">
        <v>4029</v>
      </c>
      <c r="M19" s="24">
        <v>1464</v>
      </c>
      <c r="N19" s="23">
        <f t="shared" si="2"/>
        <v>5493</v>
      </c>
      <c r="O19" s="22">
        <f t="shared" si="3"/>
        <v>177.2</v>
      </c>
      <c r="P19" s="22">
        <f t="shared" si="4"/>
        <v>194.3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1060</v>
      </c>
      <c r="D20" s="19">
        <f t="shared" si="5"/>
        <v>6896</v>
      </c>
      <c r="E20" s="19">
        <f t="shared" si="5"/>
        <v>116501</v>
      </c>
      <c r="F20" s="19">
        <f t="shared" si="5"/>
        <v>32655</v>
      </c>
      <c r="G20" s="19">
        <f t="shared" si="5"/>
        <v>149156</v>
      </c>
      <c r="H20" s="19">
        <f t="shared" si="5"/>
        <v>6687714</v>
      </c>
      <c r="I20" s="19">
        <f t="shared" si="5"/>
        <v>1720680</v>
      </c>
      <c r="J20" s="19">
        <f t="shared" si="5"/>
        <v>8408394</v>
      </c>
      <c r="K20" s="19">
        <f t="shared" si="5"/>
        <v>2692961</v>
      </c>
      <c r="L20" s="19">
        <f t="shared" si="5"/>
        <v>378879</v>
      </c>
      <c r="M20" s="19">
        <f t="shared" si="5"/>
        <v>96699</v>
      </c>
      <c r="N20" s="18">
        <f t="shared" si="5"/>
        <v>475578</v>
      </c>
      <c r="O20" s="17">
        <f t="shared" si="5"/>
        <v>15341.200000000003</v>
      </c>
      <c r="P20" s="17">
        <f t="shared" si="5"/>
        <v>16952.5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129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128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127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126</v>
      </c>
      <c r="D6" s="78"/>
      <c r="E6" s="78"/>
      <c r="G6" s="66" t="s">
        <v>32</v>
      </c>
      <c r="H6" s="65"/>
      <c r="I6" s="64">
        <v>4711</v>
      </c>
      <c r="J6" s="64">
        <v>970</v>
      </c>
      <c r="K6" s="63">
        <f>SUM(I6:J6)</f>
        <v>5681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143</v>
      </c>
      <c r="D13" s="30">
        <v>682</v>
      </c>
      <c r="E13" s="30">
        <v>11782</v>
      </c>
      <c r="F13" s="30">
        <v>1854</v>
      </c>
      <c r="G13" s="19">
        <f t="shared" ref="G13:G19" si="0">SUM(E13:F13)</f>
        <v>13636</v>
      </c>
      <c r="H13" s="30">
        <v>689440</v>
      </c>
      <c r="I13" s="30">
        <v>107056</v>
      </c>
      <c r="J13" s="19">
        <f t="shared" ref="J13:J19" si="1">SUM(H13:I13)</f>
        <v>796496</v>
      </c>
      <c r="K13" s="30">
        <v>43328</v>
      </c>
      <c r="L13" s="30">
        <v>40745</v>
      </c>
      <c r="M13" s="30">
        <v>6397</v>
      </c>
      <c r="N13" s="18">
        <f t="shared" ref="N13:N19" si="2">SUM(L13:M13)</f>
        <v>47142</v>
      </c>
      <c r="O13" s="29">
        <f t="shared" ref="O13:O19" si="3">ROUND(N13/31,1)</f>
        <v>1520.7</v>
      </c>
      <c r="P13" s="29">
        <f t="shared" ref="P13:P19" si="4">ROUND(J13/496,1)</f>
        <v>1605.8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128</v>
      </c>
      <c r="D14" s="30">
        <v>301</v>
      </c>
      <c r="E14" s="30">
        <v>3934</v>
      </c>
      <c r="F14" s="30">
        <v>545</v>
      </c>
      <c r="G14" s="19">
        <f t="shared" si="0"/>
        <v>4479</v>
      </c>
      <c r="H14" s="30">
        <v>229608</v>
      </c>
      <c r="I14" s="30">
        <v>31051</v>
      </c>
      <c r="J14" s="19">
        <f t="shared" si="1"/>
        <v>260659</v>
      </c>
      <c r="K14" s="30">
        <v>260659</v>
      </c>
      <c r="L14" s="30">
        <v>13715</v>
      </c>
      <c r="M14" s="30">
        <v>1866</v>
      </c>
      <c r="N14" s="18">
        <f t="shared" si="2"/>
        <v>15581</v>
      </c>
      <c r="O14" s="29">
        <f t="shared" si="3"/>
        <v>502.6</v>
      </c>
      <c r="P14" s="29">
        <f t="shared" si="4"/>
        <v>525.5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57</v>
      </c>
      <c r="D15" s="30">
        <v>102</v>
      </c>
      <c r="E15" s="30">
        <v>979</v>
      </c>
      <c r="F15" s="30">
        <v>185</v>
      </c>
      <c r="G15" s="19">
        <f t="shared" si="0"/>
        <v>1164</v>
      </c>
      <c r="H15" s="30">
        <v>56253</v>
      </c>
      <c r="I15" s="30">
        <v>8488</v>
      </c>
      <c r="J15" s="19">
        <f t="shared" si="1"/>
        <v>64741</v>
      </c>
      <c r="K15" s="30">
        <v>64741</v>
      </c>
      <c r="L15" s="30">
        <v>2341</v>
      </c>
      <c r="M15" s="30">
        <v>358</v>
      </c>
      <c r="N15" s="18">
        <f t="shared" si="2"/>
        <v>2699</v>
      </c>
      <c r="O15" s="29">
        <f t="shared" si="3"/>
        <v>87.1</v>
      </c>
      <c r="P15" s="29">
        <f t="shared" si="4"/>
        <v>130.5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109</v>
      </c>
      <c r="D16" s="30">
        <v>308</v>
      </c>
      <c r="E16" s="30">
        <v>3408</v>
      </c>
      <c r="F16" s="30">
        <v>1212</v>
      </c>
      <c r="G16" s="19">
        <f t="shared" si="0"/>
        <v>4620</v>
      </c>
      <c r="H16" s="30">
        <v>233096</v>
      </c>
      <c r="I16" s="30">
        <v>76059</v>
      </c>
      <c r="J16" s="19">
        <f t="shared" si="1"/>
        <v>309155</v>
      </c>
      <c r="K16" s="30">
        <v>271795</v>
      </c>
      <c r="L16" s="30">
        <v>10110</v>
      </c>
      <c r="M16" s="30">
        <v>3264</v>
      </c>
      <c r="N16" s="18">
        <f t="shared" si="2"/>
        <v>13374</v>
      </c>
      <c r="O16" s="29">
        <f t="shared" si="3"/>
        <v>431.4</v>
      </c>
      <c r="P16" s="29">
        <f t="shared" si="4"/>
        <v>623.29999999999995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6</v>
      </c>
      <c r="D17" s="30">
        <v>69</v>
      </c>
      <c r="E17" s="30">
        <v>947</v>
      </c>
      <c r="F17" s="30">
        <v>147</v>
      </c>
      <c r="G17" s="19">
        <f t="shared" si="0"/>
        <v>1094</v>
      </c>
      <c r="H17" s="30">
        <v>54715</v>
      </c>
      <c r="I17" s="30">
        <v>7918</v>
      </c>
      <c r="J17" s="19">
        <f t="shared" si="1"/>
        <v>62633</v>
      </c>
      <c r="K17" s="30">
        <v>0</v>
      </c>
      <c r="L17" s="30">
        <v>3396</v>
      </c>
      <c r="M17" s="30">
        <v>488</v>
      </c>
      <c r="N17" s="18">
        <f t="shared" si="2"/>
        <v>3884</v>
      </c>
      <c r="O17" s="29">
        <f t="shared" si="3"/>
        <v>125.3</v>
      </c>
      <c r="P17" s="29">
        <f t="shared" si="4"/>
        <v>126.3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5</v>
      </c>
      <c r="D18" s="30">
        <v>22</v>
      </c>
      <c r="E18" s="30">
        <v>331</v>
      </c>
      <c r="F18" s="30">
        <v>34</v>
      </c>
      <c r="G18" s="19">
        <f t="shared" si="0"/>
        <v>365</v>
      </c>
      <c r="H18" s="30">
        <v>9577</v>
      </c>
      <c r="I18" s="30">
        <v>888</v>
      </c>
      <c r="J18" s="19">
        <f t="shared" si="1"/>
        <v>10465</v>
      </c>
      <c r="K18" s="31"/>
      <c r="L18" s="30">
        <v>525</v>
      </c>
      <c r="M18" s="30">
        <v>42</v>
      </c>
      <c r="N18" s="18">
        <f t="shared" si="2"/>
        <v>567</v>
      </c>
      <c r="O18" s="29">
        <f t="shared" si="3"/>
        <v>18.3</v>
      </c>
      <c r="P18" s="29">
        <f t="shared" si="4"/>
        <v>21.1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11</v>
      </c>
      <c r="D19" s="24">
        <v>25</v>
      </c>
      <c r="E19" s="24">
        <v>141</v>
      </c>
      <c r="F19" s="24">
        <v>4</v>
      </c>
      <c r="G19" s="26">
        <f t="shared" si="0"/>
        <v>145</v>
      </c>
      <c r="H19" s="24">
        <v>4494</v>
      </c>
      <c r="I19" s="24">
        <v>132</v>
      </c>
      <c r="J19" s="26">
        <f t="shared" si="1"/>
        <v>4626</v>
      </c>
      <c r="K19" s="25"/>
      <c r="L19" s="24">
        <v>27</v>
      </c>
      <c r="M19" s="24">
        <v>0</v>
      </c>
      <c r="N19" s="23">
        <f t="shared" si="2"/>
        <v>27</v>
      </c>
      <c r="O19" s="22">
        <f t="shared" si="3"/>
        <v>0.9</v>
      </c>
      <c r="P19" s="22">
        <f t="shared" si="4"/>
        <v>9.3000000000000007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459</v>
      </c>
      <c r="D20" s="19">
        <f t="shared" si="5"/>
        <v>1509</v>
      </c>
      <c r="E20" s="19">
        <f t="shared" si="5"/>
        <v>21522</v>
      </c>
      <c r="F20" s="19">
        <f t="shared" si="5"/>
        <v>3981</v>
      </c>
      <c r="G20" s="19">
        <f t="shared" si="5"/>
        <v>25503</v>
      </c>
      <c r="H20" s="19">
        <f t="shared" si="5"/>
        <v>1277183</v>
      </c>
      <c r="I20" s="19">
        <f t="shared" si="5"/>
        <v>231592</v>
      </c>
      <c r="J20" s="19">
        <f t="shared" si="5"/>
        <v>1508775</v>
      </c>
      <c r="K20" s="19">
        <f t="shared" si="5"/>
        <v>640523</v>
      </c>
      <c r="L20" s="19">
        <f t="shared" si="5"/>
        <v>70859</v>
      </c>
      <c r="M20" s="19">
        <f t="shared" si="5"/>
        <v>12415</v>
      </c>
      <c r="N20" s="18">
        <f t="shared" si="5"/>
        <v>83274</v>
      </c>
      <c r="O20" s="17">
        <f t="shared" si="5"/>
        <v>2686.3000000000006</v>
      </c>
      <c r="P20" s="17">
        <f t="shared" si="5"/>
        <v>3041.8000000000006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133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132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131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130</v>
      </c>
      <c r="D6" s="78"/>
      <c r="E6" s="78"/>
      <c r="G6" s="66" t="s">
        <v>32</v>
      </c>
      <c r="H6" s="65"/>
      <c r="I6" s="64">
        <v>13096</v>
      </c>
      <c r="J6" s="64">
        <v>17121</v>
      </c>
      <c r="K6" s="63">
        <f>SUM(I6:J6)</f>
        <v>30217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332</v>
      </c>
      <c r="D13" s="30">
        <v>2389</v>
      </c>
      <c r="E13" s="30">
        <v>26437</v>
      </c>
      <c r="F13" s="30">
        <v>22647</v>
      </c>
      <c r="G13" s="19">
        <f t="shared" ref="G13:G19" si="0">SUM(E13:F13)</f>
        <v>49084</v>
      </c>
      <c r="H13" s="30">
        <v>1536039</v>
      </c>
      <c r="I13" s="30">
        <v>1236705</v>
      </c>
      <c r="J13" s="19">
        <f t="shared" ref="J13:J19" si="1">SUM(H13:I13)</f>
        <v>2772744</v>
      </c>
      <c r="K13" s="30">
        <v>338245</v>
      </c>
      <c r="L13" s="30">
        <v>86079</v>
      </c>
      <c r="M13" s="30">
        <v>69523</v>
      </c>
      <c r="N13" s="18">
        <f t="shared" ref="N13:N19" si="2">SUM(L13:M13)</f>
        <v>155602</v>
      </c>
      <c r="O13" s="29">
        <f t="shared" ref="O13:O19" si="3">ROUND(N13/31,1)</f>
        <v>5019.3999999999996</v>
      </c>
      <c r="P13" s="29">
        <f t="shared" ref="P13:P19" si="4">ROUND(J13/496,1)</f>
        <v>5590.2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360</v>
      </c>
      <c r="D14" s="30">
        <v>1329</v>
      </c>
      <c r="E14" s="30">
        <v>9614</v>
      </c>
      <c r="F14" s="30">
        <v>12026</v>
      </c>
      <c r="G14" s="19">
        <f t="shared" si="0"/>
        <v>21640</v>
      </c>
      <c r="H14" s="30">
        <v>489981</v>
      </c>
      <c r="I14" s="30">
        <v>603652</v>
      </c>
      <c r="J14" s="19">
        <f t="shared" si="1"/>
        <v>1093633</v>
      </c>
      <c r="K14" s="30">
        <v>1086341</v>
      </c>
      <c r="L14" s="30">
        <v>28058</v>
      </c>
      <c r="M14" s="30">
        <v>31962</v>
      </c>
      <c r="N14" s="18">
        <f t="shared" si="2"/>
        <v>60020</v>
      </c>
      <c r="O14" s="29">
        <f t="shared" si="3"/>
        <v>1936.1</v>
      </c>
      <c r="P14" s="29">
        <f t="shared" si="4"/>
        <v>2204.9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73</v>
      </c>
      <c r="D15" s="30">
        <v>203</v>
      </c>
      <c r="E15" s="30">
        <v>1056</v>
      </c>
      <c r="F15" s="30">
        <v>1163</v>
      </c>
      <c r="G15" s="19">
        <f t="shared" si="0"/>
        <v>2219</v>
      </c>
      <c r="H15" s="30">
        <v>66309</v>
      </c>
      <c r="I15" s="30">
        <v>76419</v>
      </c>
      <c r="J15" s="19">
        <f t="shared" si="1"/>
        <v>142728</v>
      </c>
      <c r="K15" s="30">
        <v>125024</v>
      </c>
      <c r="L15" s="30">
        <v>3280</v>
      </c>
      <c r="M15" s="30">
        <v>3519</v>
      </c>
      <c r="N15" s="18">
        <f t="shared" si="2"/>
        <v>6799</v>
      </c>
      <c r="O15" s="29">
        <f t="shared" si="3"/>
        <v>219.3</v>
      </c>
      <c r="P15" s="29">
        <f t="shared" si="4"/>
        <v>287.8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53</v>
      </c>
      <c r="D16" s="30">
        <v>156</v>
      </c>
      <c r="E16" s="30">
        <v>1277</v>
      </c>
      <c r="F16" s="30">
        <v>1383</v>
      </c>
      <c r="G16" s="19">
        <f t="shared" si="0"/>
        <v>2660</v>
      </c>
      <c r="H16" s="30">
        <v>147204</v>
      </c>
      <c r="I16" s="30">
        <v>135900</v>
      </c>
      <c r="J16" s="19">
        <f t="shared" si="1"/>
        <v>283104</v>
      </c>
      <c r="K16" s="30">
        <v>283104</v>
      </c>
      <c r="L16" s="30">
        <v>5818</v>
      </c>
      <c r="M16" s="30">
        <v>5555</v>
      </c>
      <c r="N16" s="18">
        <f t="shared" si="2"/>
        <v>11373</v>
      </c>
      <c r="O16" s="29">
        <f t="shared" si="3"/>
        <v>366.9</v>
      </c>
      <c r="P16" s="29">
        <f t="shared" si="4"/>
        <v>570.79999999999995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27</v>
      </c>
      <c r="D17" s="30">
        <v>243</v>
      </c>
      <c r="E17" s="30">
        <v>2208</v>
      </c>
      <c r="F17" s="30">
        <v>2943</v>
      </c>
      <c r="G17" s="19">
        <f t="shared" si="0"/>
        <v>5151</v>
      </c>
      <c r="H17" s="30">
        <v>138748</v>
      </c>
      <c r="I17" s="30">
        <v>179956</v>
      </c>
      <c r="J17" s="19">
        <f t="shared" si="1"/>
        <v>318704</v>
      </c>
      <c r="K17" s="30">
        <v>0</v>
      </c>
      <c r="L17" s="30">
        <v>8289</v>
      </c>
      <c r="M17" s="30">
        <v>10864</v>
      </c>
      <c r="N17" s="18">
        <f t="shared" si="2"/>
        <v>19153</v>
      </c>
      <c r="O17" s="29">
        <f t="shared" si="3"/>
        <v>617.79999999999995</v>
      </c>
      <c r="P17" s="29">
        <f t="shared" si="4"/>
        <v>642.5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36</v>
      </c>
      <c r="D18" s="30">
        <v>88</v>
      </c>
      <c r="E18" s="30">
        <v>743</v>
      </c>
      <c r="F18" s="30">
        <v>1085</v>
      </c>
      <c r="G18" s="19">
        <f t="shared" si="0"/>
        <v>1828</v>
      </c>
      <c r="H18" s="30">
        <v>15053</v>
      </c>
      <c r="I18" s="30">
        <v>19736</v>
      </c>
      <c r="J18" s="19">
        <f t="shared" si="1"/>
        <v>34789</v>
      </c>
      <c r="K18" s="31"/>
      <c r="L18" s="30">
        <v>575</v>
      </c>
      <c r="M18" s="30">
        <v>426</v>
      </c>
      <c r="N18" s="18">
        <f t="shared" si="2"/>
        <v>1001</v>
      </c>
      <c r="O18" s="29">
        <f t="shared" si="3"/>
        <v>32.299999999999997</v>
      </c>
      <c r="P18" s="29">
        <f t="shared" si="4"/>
        <v>70.099999999999994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296</v>
      </c>
      <c r="D19" s="24">
        <v>745</v>
      </c>
      <c r="E19" s="24">
        <v>6951</v>
      </c>
      <c r="F19" s="24">
        <v>5905</v>
      </c>
      <c r="G19" s="26">
        <f t="shared" si="0"/>
        <v>12856</v>
      </c>
      <c r="H19" s="24">
        <v>105644</v>
      </c>
      <c r="I19" s="24">
        <v>100640</v>
      </c>
      <c r="J19" s="26">
        <f t="shared" si="1"/>
        <v>206284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415.9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1177</v>
      </c>
      <c r="D20" s="19">
        <f t="shared" si="5"/>
        <v>5153</v>
      </c>
      <c r="E20" s="19">
        <f t="shared" si="5"/>
        <v>48286</v>
      </c>
      <c r="F20" s="19">
        <f t="shared" si="5"/>
        <v>47152</v>
      </c>
      <c r="G20" s="19">
        <f t="shared" si="5"/>
        <v>95438</v>
      </c>
      <c r="H20" s="19">
        <f t="shared" si="5"/>
        <v>2498978</v>
      </c>
      <c r="I20" s="19">
        <f t="shared" si="5"/>
        <v>2353008</v>
      </c>
      <c r="J20" s="19">
        <f t="shared" si="5"/>
        <v>4851986</v>
      </c>
      <c r="K20" s="19">
        <f t="shared" si="5"/>
        <v>1832714</v>
      </c>
      <c r="L20" s="19">
        <f t="shared" si="5"/>
        <v>132099</v>
      </c>
      <c r="M20" s="19">
        <f t="shared" si="5"/>
        <v>121849</v>
      </c>
      <c r="N20" s="18">
        <f t="shared" si="5"/>
        <v>253948</v>
      </c>
      <c r="O20" s="17">
        <f t="shared" si="5"/>
        <v>8191.8</v>
      </c>
      <c r="P20" s="17">
        <f t="shared" si="5"/>
        <v>9782.2000000000007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137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136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135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134</v>
      </c>
      <c r="D6" s="78"/>
      <c r="E6" s="78"/>
      <c r="G6" s="66" t="s">
        <v>32</v>
      </c>
      <c r="H6" s="65"/>
      <c r="I6" s="64">
        <v>1164</v>
      </c>
      <c r="J6" s="64">
        <v>1819</v>
      </c>
      <c r="K6" s="63">
        <f>SUM(I6:J6)</f>
        <v>2983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137</v>
      </c>
      <c r="D13" s="30">
        <v>557</v>
      </c>
      <c r="E13" s="30">
        <v>3216</v>
      </c>
      <c r="F13" s="30">
        <v>5419</v>
      </c>
      <c r="G13" s="19">
        <f t="shared" ref="G13:G19" si="0">SUM(E13:F13)</f>
        <v>8635</v>
      </c>
      <c r="H13" s="30">
        <v>192529</v>
      </c>
      <c r="I13" s="30">
        <v>317932</v>
      </c>
      <c r="J13" s="19">
        <f t="shared" ref="J13:J19" si="1">SUM(H13:I13)</f>
        <v>510461</v>
      </c>
      <c r="K13" s="30">
        <v>7996</v>
      </c>
      <c r="L13" s="30">
        <v>10103</v>
      </c>
      <c r="M13" s="30">
        <v>16490</v>
      </c>
      <c r="N13" s="18">
        <f t="shared" ref="N13:N19" si="2">SUM(L13:M13)</f>
        <v>26593</v>
      </c>
      <c r="O13" s="29">
        <f t="shared" ref="O13:O19" si="3">ROUND(N13/31,1)</f>
        <v>857.8</v>
      </c>
      <c r="P13" s="29">
        <f t="shared" ref="P13:P19" si="4">ROUND(J13/496,1)</f>
        <v>1029.2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95</v>
      </c>
      <c r="D14" s="30">
        <v>224</v>
      </c>
      <c r="E14" s="30">
        <v>1282</v>
      </c>
      <c r="F14" s="30">
        <v>2263</v>
      </c>
      <c r="G14" s="19">
        <f t="shared" si="0"/>
        <v>3545</v>
      </c>
      <c r="H14" s="30">
        <v>76388</v>
      </c>
      <c r="I14" s="30">
        <v>136077</v>
      </c>
      <c r="J14" s="19">
        <f t="shared" si="1"/>
        <v>212465</v>
      </c>
      <c r="K14" s="30">
        <v>207888</v>
      </c>
      <c r="L14" s="30">
        <v>3969</v>
      </c>
      <c r="M14" s="30">
        <v>6983</v>
      </c>
      <c r="N14" s="18">
        <f t="shared" si="2"/>
        <v>10952</v>
      </c>
      <c r="O14" s="29">
        <f t="shared" si="3"/>
        <v>353.3</v>
      </c>
      <c r="P14" s="29">
        <f t="shared" si="4"/>
        <v>428.4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85</v>
      </c>
      <c r="D15" s="30">
        <v>115</v>
      </c>
      <c r="E15" s="30">
        <v>366</v>
      </c>
      <c r="F15" s="30">
        <v>665</v>
      </c>
      <c r="G15" s="19">
        <f t="shared" si="0"/>
        <v>1031</v>
      </c>
      <c r="H15" s="30">
        <v>26936</v>
      </c>
      <c r="I15" s="30">
        <v>51236</v>
      </c>
      <c r="J15" s="19">
        <f t="shared" si="1"/>
        <v>78172</v>
      </c>
      <c r="K15" s="30">
        <v>78172</v>
      </c>
      <c r="L15" s="30">
        <v>1112</v>
      </c>
      <c r="M15" s="30">
        <v>2042</v>
      </c>
      <c r="N15" s="18">
        <f t="shared" si="2"/>
        <v>3154</v>
      </c>
      <c r="O15" s="29">
        <f t="shared" si="3"/>
        <v>101.7</v>
      </c>
      <c r="P15" s="29">
        <f t="shared" si="4"/>
        <v>157.6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43</v>
      </c>
      <c r="D16" s="30">
        <v>159</v>
      </c>
      <c r="E16" s="30">
        <v>573</v>
      </c>
      <c r="F16" s="30">
        <v>1000</v>
      </c>
      <c r="G16" s="19">
        <f t="shared" si="0"/>
        <v>1573</v>
      </c>
      <c r="H16" s="30">
        <v>38339</v>
      </c>
      <c r="I16" s="30">
        <v>66303</v>
      </c>
      <c r="J16" s="19">
        <f t="shared" si="1"/>
        <v>104642</v>
      </c>
      <c r="K16" s="30">
        <v>104642</v>
      </c>
      <c r="L16" s="30">
        <v>1401</v>
      </c>
      <c r="M16" s="30">
        <v>2356</v>
      </c>
      <c r="N16" s="18">
        <f t="shared" si="2"/>
        <v>3757</v>
      </c>
      <c r="O16" s="29">
        <f t="shared" si="3"/>
        <v>121.2</v>
      </c>
      <c r="P16" s="29">
        <f t="shared" si="4"/>
        <v>211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12</v>
      </c>
      <c r="D17" s="30">
        <v>110</v>
      </c>
      <c r="E17" s="30">
        <v>516</v>
      </c>
      <c r="F17" s="30">
        <v>1220</v>
      </c>
      <c r="G17" s="19">
        <f t="shared" si="0"/>
        <v>1736</v>
      </c>
      <c r="H17" s="30">
        <v>31626</v>
      </c>
      <c r="I17" s="30">
        <v>73099</v>
      </c>
      <c r="J17" s="19">
        <f t="shared" si="1"/>
        <v>104725</v>
      </c>
      <c r="K17" s="30">
        <v>0</v>
      </c>
      <c r="L17" s="30">
        <v>1822</v>
      </c>
      <c r="M17" s="30">
        <v>4192</v>
      </c>
      <c r="N17" s="18">
        <f t="shared" si="2"/>
        <v>6014</v>
      </c>
      <c r="O17" s="29">
        <f t="shared" si="3"/>
        <v>194</v>
      </c>
      <c r="P17" s="29">
        <f t="shared" si="4"/>
        <v>211.1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7</v>
      </c>
      <c r="D18" s="30">
        <v>28</v>
      </c>
      <c r="E18" s="30">
        <v>179</v>
      </c>
      <c r="F18" s="30">
        <v>262</v>
      </c>
      <c r="G18" s="19">
        <f t="shared" si="0"/>
        <v>441</v>
      </c>
      <c r="H18" s="30">
        <v>6154</v>
      </c>
      <c r="I18" s="30">
        <v>8925</v>
      </c>
      <c r="J18" s="19">
        <f t="shared" si="1"/>
        <v>15079</v>
      </c>
      <c r="K18" s="31"/>
      <c r="L18" s="30">
        <v>353</v>
      </c>
      <c r="M18" s="30">
        <v>526</v>
      </c>
      <c r="N18" s="18">
        <f t="shared" si="2"/>
        <v>879</v>
      </c>
      <c r="O18" s="29">
        <f t="shared" si="3"/>
        <v>28.4</v>
      </c>
      <c r="P18" s="29">
        <f t="shared" si="4"/>
        <v>30.4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12</v>
      </c>
      <c r="D19" s="24">
        <v>19</v>
      </c>
      <c r="E19" s="24">
        <v>35</v>
      </c>
      <c r="F19" s="24">
        <v>75</v>
      </c>
      <c r="G19" s="26">
        <f t="shared" si="0"/>
        <v>110</v>
      </c>
      <c r="H19" s="24">
        <v>1350</v>
      </c>
      <c r="I19" s="24">
        <v>3029</v>
      </c>
      <c r="J19" s="26">
        <f t="shared" si="1"/>
        <v>4379</v>
      </c>
      <c r="K19" s="25"/>
      <c r="L19" s="24">
        <v>21</v>
      </c>
      <c r="M19" s="24">
        <v>49</v>
      </c>
      <c r="N19" s="23">
        <f t="shared" si="2"/>
        <v>70</v>
      </c>
      <c r="O19" s="22">
        <f t="shared" si="3"/>
        <v>2.2999999999999998</v>
      </c>
      <c r="P19" s="22">
        <f t="shared" si="4"/>
        <v>8.8000000000000007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391</v>
      </c>
      <c r="D20" s="19">
        <f t="shared" si="5"/>
        <v>1212</v>
      </c>
      <c r="E20" s="19">
        <f t="shared" si="5"/>
        <v>6167</v>
      </c>
      <c r="F20" s="19">
        <f t="shared" si="5"/>
        <v>10904</v>
      </c>
      <c r="G20" s="19">
        <f t="shared" si="5"/>
        <v>17071</v>
      </c>
      <c r="H20" s="19">
        <f t="shared" si="5"/>
        <v>373322</v>
      </c>
      <c r="I20" s="19">
        <f t="shared" si="5"/>
        <v>656601</v>
      </c>
      <c r="J20" s="19">
        <f t="shared" si="5"/>
        <v>1029923</v>
      </c>
      <c r="K20" s="19">
        <f t="shared" si="5"/>
        <v>398698</v>
      </c>
      <c r="L20" s="19">
        <f t="shared" si="5"/>
        <v>18781</v>
      </c>
      <c r="M20" s="19">
        <f t="shared" si="5"/>
        <v>32638</v>
      </c>
      <c r="N20" s="18">
        <f t="shared" si="5"/>
        <v>51419</v>
      </c>
      <c r="O20" s="17">
        <f t="shared" si="5"/>
        <v>1658.7</v>
      </c>
      <c r="P20" s="17">
        <f t="shared" si="5"/>
        <v>2076.5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141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140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139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138</v>
      </c>
      <c r="D6" s="78"/>
      <c r="E6" s="78"/>
      <c r="G6" s="66" t="s">
        <v>32</v>
      </c>
      <c r="H6" s="65"/>
      <c r="I6" s="64">
        <v>11774</v>
      </c>
      <c r="J6" s="64">
        <v>8977</v>
      </c>
      <c r="K6" s="63">
        <f>SUM(I6:J6)</f>
        <v>20751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242</v>
      </c>
      <c r="D13" s="30">
        <v>1913</v>
      </c>
      <c r="E13" s="30">
        <v>31927</v>
      </c>
      <c r="F13" s="30">
        <v>19255</v>
      </c>
      <c r="G13" s="19">
        <f t="shared" ref="G13:G19" si="0">SUM(E13:F13)</f>
        <v>51182</v>
      </c>
      <c r="H13" s="30">
        <v>1789392</v>
      </c>
      <c r="I13" s="30">
        <v>1055655</v>
      </c>
      <c r="J13" s="19">
        <f t="shared" ref="J13:J19" si="1">SUM(H13:I13)</f>
        <v>2845047</v>
      </c>
      <c r="K13" s="30">
        <v>145863</v>
      </c>
      <c r="L13" s="30">
        <v>96358</v>
      </c>
      <c r="M13" s="30">
        <v>57668</v>
      </c>
      <c r="N13" s="18">
        <f t="shared" ref="N13:N19" si="2">SUM(L13:M13)</f>
        <v>154026</v>
      </c>
      <c r="O13" s="29">
        <f t="shared" ref="O13:O19" si="3">ROUND(N13/31,1)</f>
        <v>4968.6000000000004</v>
      </c>
      <c r="P13" s="29">
        <f t="shared" ref="P13:P19" si="4">ROUND(J13/496,1)</f>
        <v>5736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306</v>
      </c>
      <c r="D14" s="30">
        <v>1121</v>
      </c>
      <c r="E14" s="30">
        <v>11844</v>
      </c>
      <c r="F14" s="30">
        <v>6344</v>
      </c>
      <c r="G14" s="19">
        <f t="shared" si="0"/>
        <v>18188</v>
      </c>
      <c r="H14" s="30">
        <v>566698</v>
      </c>
      <c r="I14" s="30">
        <v>325433</v>
      </c>
      <c r="J14" s="19">
        <f t="shared" si="1"/>
        <v>892131</v>
      </c>
      <c r="K14" s="30">
        <v>892131</v>
      </c>
      <c r="L14" s="30">
        <v>28971</v>
      </c>
      <c r="M14" s="30">
        <v>16787</v>
      </c>
      <c r="N14" s="18">
        <f t="shared" si="2"/>
        <v>45758</v>
      </c>
      <c r="O14" s="29">
        <f t="shared" si="3"/>
        <v>1476.1</v>
      </c>
      <c r="P14" s="29">
        <f t="shared" si="4"/>
        <v>1798.7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158</v>
      </c>
      <c r="D15" s="30">
        <v>236</v>
      </c>
      <c r="E15" s="30">
        <v>2063</v>
      </c>
      <c r="F15" s="30">
        <v>3176</v>
      </c>
      <c r="G15" s="19">
        <f t="shared" si="0"/>
        <v>5239</v>
      </c>
      <c r="H15" s="30">
        <v>184064</v>
      </c>
      <c r="I15" s="30">
        <v>194491</v>
      </c>
      <c r="J15" s="19">
        <f t="shared" si="1"/>
        <v>378555</v>
      </c>
      <c r="K15" s="30">
        <v>378555</v>
      </c>
      <c r="L15" s="30">
        <v>6580</v>
      </c>
      <c r="M15" s="30">
        <v>8106</v>
      </c>
      <c r="N15" s="18">
        <f t="shared" si="2"/>
        <v>14686</v>
      </c>
      <c r="O15" s="29">
        <f t="shared" si="3"/>
        <v>473.7</v>
      </c>
      <c r="P15" s="29">
        <f t="shared" si="4"/>
        <v>763.2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137</v>
      </c>
      <c r="D16" s="30">
        <v>436</v>
      </c>
      <c r="E16" s="30">
        <v>4416</v>
      </c>
      <c r="F16" s="30">
        <v>1465</v>
      </c>
      <c r="G16" s="19">
        <f t="shared" si="0"/>
        <v>5881</v>
      </c>
      <c r="H16" s="30">
        <v>276950</v>
      </c>
      <c r="I16" s="30">
        <v>98032</v>
      </c>
      <c r="J16" s="19">
        <f t="shared" si="1"/>
        <v>374982</v>
      </c>
      <c r="K16" s="30">
        <v>374982</v>
      </c>
      <c r="L16" s="30">
        <v>9177</v>
      </c>
      <c r="M16" s="30">
        <v>2685</v>
      </c>
      <c r="N16" s="18">
        <f t="shared" si="2"/>
        <v>11862</v>
      </c>
      <c r="O16" s="29">
        <f t="shared" si="3"/>
        <v>382.6</v>
      </c>
      <c r="P16" s="29">
        <f t="shared" si="4"/>
        <v>756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29</v>
      </c>
      <c r="D17" s="30">
        <v>148</v>
      </c>
      <c r="E17" s="30">
        <v>2848</v>
      </c>
      <c r="F17" s="30">
        <v>1639</v>
      </c>
      <c r="G17" s="19">
        <f t="shared" si="0"/>
        <v>4487</v>
      </c>
      <c r="H17" s="30">
        <v>173613</v>
      </c>
      <c r="I17" s="30">
        <v>100642</v>
      </c>
      <c r="J17" s="19">
        <f t="shared" si="1"/>
        <v>274255</v>
      </c>
      <c r="K17" s="30">
        <v>0</v>
      </c>
      <c r="L17" s="30">
        <v>11124</v>
      </c>
      <c r="M17" s="30">
        <v>6422</v>
      </c>
      <c r="N17" s="18">
        <f t="shared" si="2"/>
        <v>17546</v>
      </c>
      <c r="O17" s="29">
        <f t="shared" si="3"/>
        <v>566</v>
      </c>
      <c r="P17" s="29">
        <f t="shared" si="4"/>
        <v>552.9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29</v>
      </c>
      <c r="D18" s="30">
        <v>82</v>
      </c>
      <c r="E18" s="30">
        <v>1061</v>
      </c>
      <c r="F18" s="30">
        <v>733</v>
      </c>
      <c r="G18" s="19">
        <f t="shared" si="0"/>
        <v>1794</v>
      </c>
      <c r="H18" s="30">
        <v>17773</v>
      </c>
      <c r="I18" s="30">
        <v>12509</v>
      </c>
      <c r="J18" s="19">
        <f t="shared" si="1"/>
        <v>30282</v>
      </c>
      <c r="K18" s="31"/>
      <c r="L18" s="30">
        <v>542</v>
      </c>
      <c r="M18" s="30">
        <v>241</v>
      </c>
      <c r="N18" s="18">
        <f t="shared" si="2"/>
        <v>783</v>
      </c>
      <c r="O18" s="29">
        <f t="shared" si="3"/>
        <v>25.3</v>
      </c>
      <c r="P18" s="29">
        <f t="shared" si="4"/>
        <v>61.1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133</v>
      </c>
      <c r="D19" s="24">
        <v>289</v>
      </c>
      <c r="E19" s="24">
        <v>3487</v>
      </c>
      <c r="F19" s="24">
        <v>492</v>
      </c>
      <c r="G19" s="26">
        <f t="shared" si="0"/>
        <v>3979</v>
      </c>
      <c r="H19" s="24">
        <v>50602</v>
      </c>
      <c r="I19" s="24">
        <v>8273</v>
      </c>
      <c r="J19" s="26">
        <f t="shared" si="1"/>
        <v>58875</v>
      </c>
      <c r="K19" s="25"/>
      <c r="L19" s="24">
        <v>372</v>
      </c>
      <c r="M19" s="24">
        <v>130</v>
      </c>
      <c r="N19" s="23">
        <f t="shared" si="2"/>
        <v>502</v>
      </c>
      <c r="O19" s="22">
        <f t="shared" si="3"/>
        <v>16.2</v>
      </c>
      <c r="P19" s="22">
        <f t="shared" si="4"/>
        <v>118.7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1034</v>
      </c>
      <c r="D20" s="19">
        <f t="shared" si="5"/>
        <v>4225</v>
      </c>
      <c r="E20" s="19">
        <f t="shared" si="5"/>
        <v>57646</v>
      </c>
      <c r="F20" s="19">
        <f t="shared" si="5"/>
        <v>33104</v>
      </c>
      <c r="G20" s="19">
        <f t="shared" si="5"/>
        <v>90750</v>
      </c>
      <c r="H20" s="19">
        <f t="shared" si="5"/>
        <v>3059092</v>
      </c>
      <c r="I20" s="19">
        <f t="shared" si="5"/>
        <v>1795035</v>
      </c>
      <c r="J20" s="19">
        <f t="shared" si="5"/>
        <v>4854127</v>
      </c>
      <c r="K20" s="19">
        <f t="shared" si="5"/>
        <v>1791531</v>
      </c>
      <c r="L20" s="19">
        <f t="shared" si="5"/>
        <v>153124</v>
      </c>
      <c r="M20" s="19">
        <f t="shared" si="5"/>
        <v>92039</v>
      </c>
      <c r="N20" s="18">
        <f t="shared" si="5"/>
        <v>245163</v>
      </c>
      <c r="O20" s="17">
        <f t="shared" si="5"/>
        <v>7908.5000000000009</v>
      </c>
      <c r="P20" s="17">
        <f t="shared" si="5"/>
        <v>9786.6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145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144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143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142</v>
      </c>
      <c r="D6" s="78"/>
      <c r="E6" s="78"/>
      <c r="G6" s="66" t="s">
        <v>32</v>
      </c>
      <c r="H6" s="65"/>
      <c r="I6" s="64">
        <v>47505</v>
      </c>
      <c r="J6" s="64">
        <v>4220</v>
      </c>
      <c r="K6" s="63">
        <f>SUM(I6:J6)</f>
        <v>51725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147</v>
      </c>
      <c r="D13" s="30">
        <v>2567</v>
      </c>
      <c r="E13" s="30">
        <v>42536</v>
      </c>
      <c r="F13" s="30">
        <v>5816</v>
      </c>
      <c r="G13" s="19">
        <f t="shared" ref="G13:G19" si="0">SUM(E13:F13)</f>
        <v>48352</v>
      </c>
      <c r="H13" s="30">
        <v>2277459</v>
      </c>
      <c r="I13" s="30">
        <v>317801</v>
      </c>
      <c r="J13" s="19">
        <f t="shared" ref="J13:J19" si="1">SUM(H13:I13)</f>
        <v>2595260</v>
      </c>
      <c r="K13" s="30">
        <v>242572</v>
      </c>
      <c r="L13" s="30">
        <v>136733</v>
      </c>
      <c r="M13" s="30">
        <v>18980</v>
      </c>
      <c r="N13" s="18">
        <f t="shared" ref="N13:N19" si="2">SUM(L13:M13)</f>
        <v>155713</v>
      </c>
      <c r="O13" s="29">
        <f t="shared" ref="O13:O19" si="3">ROUND(N13/31,1)</f>
        <v>5023</v>
      </c>
      <c r="P13" s="29">
        <f t="shared" ref="P13:P19" si="4">ROUND(J13/496,1)</f>
        <v>5232.3999999999996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327</v>
      </c>
      <c r="D14" s="30">
        <v>1337</v>
      </c>
      <c r="E14" s="30">
        <v>17796</v>
      </c>
      <c r="F14" s="30">
        <v>2353</v>
      </c>
      <c r="G14" s="19">
        <f t="shared" si="0"/>
        <v>20149</v>
      </c>
      <c r="H14" s="30">
        <v>773643</v>
      </c>
      <c r="I14" s="30">
        <v>105706</v>
      </c>
      <c r="J14" s="19">
        <f t="shared" si="1"/>
        <v>879349</v>
      </c>
      <c r="K14" s="30">
        <v>878867</v>
      </c>
      <c r="L14" s="30">
        <v>44776</v>
      </c>
      <c r="M14" s="30">
        <v>6182</v>
      </c>
      <c r="N14" s="18">
        <f t="shared" si="2"/>
        <v>50958</v>
      </c>
      <c r="O14" s="29">
        <f t="shared" si="3"/>
        <v>1643.8</v>
      </c>
      <c r="P14" s="29">
        <f t="shared" si="4"/>
        <v>1772.9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152</v>
      </c>
      <c r="D15" s="30">
        <v>273</v>
      </c>
      <c r="E15" s="30">
        <v>2732</v>
      </c>
      <c r="F15" s="30">
        <v>256</v>
      </c>
      <c r="G15" s="19">
        <f t="shared" si="0"/>
        <v>2988</v>
      </c>
      <c r="H15" s="30">
        <v>149596</v>
      </c>
      <c r="I15" s="30">
        <v>16256</v>
      </c>
      <c r="J15" s="19">
        <f t="shared" si="1"/>
        <v>165852</v>
      </c>
      <c r="K15" s="30">
        <v>165274</v>
      </c>
      <c r="L15" s="30">
        <v>7021</v>
      </c>
      <c r="M15" s="30">
        <v>833</v>
      </c>
      <c r="N15" s="18">
        <f t="shared" si="2"/>
        <v>7854</v>
      </c>
      <c r="O15" s="29">
        <f t="shared" si="3"/>
        <v>253.4</v>
      </c>
      <c r="P15" s="29">
        <f t="shared" si="4"/>
        <v>334.4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143</v>
      </c>
      <c r="D16" s="30">
        <v>637</v>
      </c>
      <c r="E16" s="30">
        <v>8469</v>
      </c>
      <c r="F16" s="30">
        <v>1499</v>
      </c>
      <c r="G16" s="19">
        <f t="shared" si="0"/>
        <v>9968</v>
      </c>
      <c r="H16" s="30">
        <v>397444</v>
      </c>
      <c r="I16" s="30">
        <v>83915</v>
      </c>
      <c r="J16" s="19">
        <f t="shared" si="1"/>
        <v>481359</v>
      </c>
      <c r="K16" s="30">
        <v>481183</v>
      </c>
      <c r="L16" s="30">
        <v>16655</v>
      </c>
      <c r="M16" s="30">
        <v>3558</v>
      </c>
      <c r="N16" s="18">
        <f t="shared" si="2"/>
        <v>20213</v>
      </c>
      <c r="O16" s="29">
        <f t="shared" si="3"/>
        <v>652</v>
      </c>
      <c r="P16" s="29">
        <f t="shared" si="4"/>
        <v>970.5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13</v>
      </c>
      <c r="D17" s="30">
        <v>543</v>
      </c>
      <c r="E17" s="30">
        <v>9951</v>
      </c>
      <c r="F17" s="30">
        <v>844</v>
      </c>
      <c r="G17" s="19">
        <f t="shared" si="0"/>
        <v>10795</v>
      </c>
      <c r="H17" s="30">
        <v>432970</v>
      </c>
      <c r="I17" s="30">
        <v>40986</v>
      </c>
      <c r="J17" s="19">
        <f t="shared" si="1"/>
        <v>473956</v>
      </c>
      <c r="K17" s="30">
        <v>0</v>
      </c>
      <c r="L17" s="30">
        <v>24424</v>
      </c>
      <c r="M17" s="30">
        <v>2460</v>
      </c>
      <c r="N17" s="18">
        <f t="shared" si="2"/>
        <v>26884</v>
      </c>
      <c r="O17" s="29">
        <f t="shared" si="3"/>
        <v>867.2</v>
      </c>
      <c r="P17" s="29">
        <f t="shared" si="4"/>
        <v>955.6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127</v>
      </c>
      <c r="D18" s="30">
        <v>1177</v>
      </c>
      <c r="E18" s="30">
        <v>36348</v>
      </c>
      <c r="F18" s="30">
        <v>2405</v>
      </c>
      <c r="G18" s="19">
        <f t="shared" si="0"/>
        <v>38753</v>
      </c>
      <c r="H18" s="30">
        <v>268031</v>
      </c>
      <c r="I18" s="30">
        <v>12734</v>
      </c>
      <c r="J18" s="19">
        <f t="shared" si="1"/>
        <v>280765</v>
      </c>
      <c r="K18" s="31"/>
      <c r="L18" s="30">
        <v>6237</v>
      </c>
      <c r="M18" s="30">
        <v>50</v>
      </c>
      <c r="N18" s="18">
        <f t="shared" si="2"/>
        <v>6287</v>
      </c>
      <c r="O18" s="29">
        <f t="shared" si="3"/>
        <v>202.8</v>
      </c>
      <c r="P18" s="29">
        <f t="shared" si="4"/>
        <v>566.1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216</v>
      </c>
      <c r="D19" s="24">
        <v>538</v>
      </c>
      <c r="E19" s="24">
        <v>10795</v>
      </c>
      <c r="F19" s="24">
        <v>614</v>
      </c>
      <c r="G19" s="26">
        <f t="shared" si="0"/>
        <v>11409</v>
      </c>
      <c r="H19" s="24">
        <v>74431</v>
      </c>
      <c r="I19" s="24">
        <v>6510</v>
      </c>
      <c r="J19" s="26">
        <f t="shared" si="1"/>
        <v>80941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163.19999999999999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1125</v>
      </c>
      <c r="D20" s="19">
        <f t="shared" si="5"/>
        <v>7072</v>
      </c>
      <c r="E20" s="19">
        <f t="shared" si="5"/>
        <v>128627</v>
      </c>
      <c r="F20" s="19">
        <f t="shared" si="5"/>
        <v>13787</v>
      </c>
      <c r="G20" s="19">
        <f t="shared" si="5"/>
        <v>142414</v>
      </c>
      <c r="H20" s="19">
        <f t="shared" si="5"/>
        <v>4373574</v>
      </c>
      <c r="I20" s="19">
        <f t="shared" si="5"/>
        <v>583908</v>
      </c>
      <c r="J20" s="19">
        <f t="shared" si="5"/>
        <v>4957482</v>
      </c>
      <c r="K20" s="19">
        <f t="shared" si="5"/>
        <v>1767896</v>
      </c>
      <c r="L20" s="19">
        <f t="shared" si="5"/>
        <v>235846</v>
      </c>
      <c r="M20" s="19">
        <f t="shared" si="5"/>
        <v>32063</v>
      </c>
      <c r="N20" s="18">
        <f t="shared" si="5"/>
        <v>267909</v>
      </c>
      <c r="O20" s="17">
        <f t="shared" si="5"/>
        <v>8642.1999999999989</v>
      </c>
      <c r="P20" s="17">
        <f t="shared" si="5"/>
        <v>9995.1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149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148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147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146</v>
      </c>
      <c r="D6" s="78"/>
      <c r="E6" s="78"/>
      <c r="G6" s="66" t="s">
        <v>32</v>
      </c>
      <c r="H6" s="65"/>
      <c r="I6" s="64">
        <v>2104</v>
      </c>
      <c r="J6" s="64">
        <v>382</v>
      </c>
      <c r="K6" s="63">
        <f>SUM(I6:J6)</f>
        <v>2486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101</v>
      </c>
      <c r="D13" s="30">
        <v>278</v>
      </c>
      <c r="E13" s="30">
        <v>3618</v>
      </c>
      <c r="F13" s="30">
        <v>675</v>
      </c>
      <c r="G13" s="19">
        <f t="shared" ref="G13:G19" si="0">SUM(E13:F13)</f>
        <v>4293</v>
      </c>
      <c r="H13" s="30">
        <v>199904</v>
      </c>
      <c r="I13" s="30">
        <v>37456</v>
      </c>
      <c r="J13" s="19">
        <f t="shared" ref="J13:J19" si="1">SUM(H13:I13)</f>
        <v>237360</v>
      </c>
      <c r="K13" s="30">
        <v>0</v>
      </c>
      <c r="L13" s="30">
        <v>11433</v>
      </c>
      <c r="M13" s="30">
        <v>2147</v>
      </c>
      <c r="N13" s="18">
        <f t="shared" ref="N13:N19" si="2">SUM(L13:M13)</f>
        <v>13580</v>
      </c>
      <c r="O13" s="29">
        <f t="shared" ref="O13:O19" si="3">ROUND(N13/31,1)</f>
        <v>438.1</v>
      </c>
      <c r="P13" s="29">
        <f t="shared" ref="P13:P19" si="4">ROUND(J13/496,1)</f>
        <v>478.5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77</v>
      </c>
      <c r="D14" s="30">
        <v>136</v>
      </c>
      <c r="E14" s="30">
        <v>1082</v>
      </c>
      <c r="F14" s="30">
        <v>294</v>
      </c>
      <c r="G14" s="19">
        <f t="shared" si="0"/>
        <v>1376</v>
      </c>
      <c r="H14" s="30">
        <v>61200</v>
      </c>
      <c r="I14" s="30">
        <v>16640</v>
      </c>
      <c r="J14" s="19">
        <f t="shared" si="1"/>
        <v>77840</v>
      </c>
      <c r="K14" s="30">
        <v>77840</v>
      </c>
      <c r="L14" s="30">
        <v>3337</v>
      </c>
      <c r="M14" s="30">
        <v>917</v>
      </c>
      <c r="N14" s="18">
        <f t="shared" si="2"/>
        <v>4254</v>
      </c>
      <c r="O14" s="29">
        <f t="shared" si="3"/>
        <v>137.19999999999999</v>
      </c>
      <c r="P14" s="29">
        <f t="shared" si="4"/>
        <v>156.9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134</v>
      </c>
      <c r="D15" s="30">
        <v>233</v>
      </c>
      <c r="E15" s="30">
        <v>391</v>
      </c>
      <c r="F15" s="30">
        <v>108</v>
      </c>
      <c r="G15" s="19">
        <f t="shared" si="0"/>
        <v>499</v>
      </c>
      <c r="H15" s="30">
        <v>22282</v>
      </c>
      <c r="I15" s="30">
        <v>3898</v>
      </c>
      <c r="J15" s="19">
        <f t="shared" si="1"/>
        <v>26180</v>
      </c>
      <c r="K15" s="30">
        <v>26180</v>
      </c>
      <c r="L15" s="30">
        <v>937</v>
      </c>
      <c r="M15" s="30">
        <v>181</v>
      </c>
      <c r="N15" s="18">
        <f t="shared" si="2"/>
        <v>1118</v>
      </c>
      <c r="O15" s="29">
        <f t="shared" si="3"/>
        <v>36.1</v>
      </c>
      <c r="P15" s="29">
        <f t="shared" si="4"/>
        <v>52.8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28</v>
      </c>
      <c r="D16" s="30">
        <v>41</v>
      </c>
      <c r="E16" s="30">
        <v>484</v>
      </c>
      <c r="F16" s="30">
        <v>120</v>
      </c>
      <c r="G16" s="19">
        <f t="shared" si="0"/>
        <v>604</v>
      </c>
      <c r="H16" s="30">
        <v>46800</v>
      </c>
      <c r="I16" s="30">
        <v>10880</v>
      </c>
      <c r="J16" s="19">
        <f t="shared" si="1"/>
        <v>57680</v>
      </c>
      <c r="K16" s="30">
        <v>57680</v>
      </c>
      <c r="L16" s="30">
        <v>2150</v>
      </c>
      <c r="M16" s="30">
        <v>510</v>
      </c>
      <c r="N16" s="18">
        <f t="shared" si="2"/>
        <v>2660</v>
      </c>
      <c r="O16" s="29">
        <f t="shared" si="3"/>
        <v>85.8</v>
      </c>
      <c r="P16" s="29">
        <f t="shared" si="4"/>
        <v>116.3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8</v>
      </c>
      <c r="D17" s="30">
        <v>58</v>
      </c>
      <c r="E17" s="30">
        <v>655</v>
      </c>
      <c r="F17" s="30">
        <v>139</v>
      </c>
      <c r="G17" s="19">
        <f t="shared" si="0"/>
        <v>794</v>
      </c>
      <c r="H17" s="30">
        <v>33968</v>
      </c>
      <c r="I17" s="30">
        <v>7600</v>
      </c>
      <c r="J17" s="19">
        <f t="shared" si="1"/>
        <v>41568</v>
      </c>
      <c r="K17" s="30">
        <v>0</v>
      </c>
      <c r="L17" s="30">
        <v>2119</v>
      </c>
      <c r="M17" s="30">
        <v>475</v>
      </c>
      <c r="N17" s="18">
        <f t="shared" si="2"/>
        <v>2594</v>
      </c>
      <c r="O17" s="29">
        <f t="shared" si="3"/>
        <v>83.7</v>
      </c>
      <c r="P17" s="29">
        <f t="shared" si="4"/>
        <v>83.8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0</v>
      </c>
      <c r="D18" s="30">
        <v>0</v>
      </c>
      <c r="E18" s="30">
        <v>0</v>
      </c>
      <c r="F18" s="30">
        <v>0</v>
      </c>
      <c r="G18" s="19">
        <f t="shared" si="0"/>
        <v>0</v>
      </c>
      <c r="H18" s="30">
        <v>0</v>
      </c>
      <c r="I18" s="30">
        <v>0</v>
      </c>
      <c r="J18" s="19">
        <f t="shared" si="1"/>
        <v>0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0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100</v>
      </c>
      <c r="D19" s="24">
        <v>162</v>
      </c>
      <c r="E19" s="24">
        <v>1278</v>
      </c>
      <c r="F19" s="24">
        <v>105</v>
      </c>
      <c r="G19" s="26">
        <f t="shared" si="0"/>
        <v>1383</v>
      </c>
      <c r="H19" s="24">
        <v>14052</v>
      </c>
      <c r="I19" s="24">
        <v>819</v>
      </c>
      <c r="J19" s="26">
        <f t="shared" si="1"/>
        <v>14871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30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448</v>
      </c>
      <c r="D20" s="19">
        <f t="shared" si="5"/>
        <v>908</v>
      </c>
      <c r="E20" s="19">
        <f t="shared" si="5"/>
        <v>7508</v>
      </c>
      <c r="F20" s="19">
        <f t="shared" si="5"/>
        <v>1441</v>
      </c>
      <c r="G20" s="19">
        <f t="shared" si="5"/>
        <v>8949</v>
      </c>
      <c r="H20" s="19">
        <f t="shared" si="5"/>
        <v>378206</v>
      </c>
      <c r="I20" s="19">
        <f t="shared" si="5"/>
        <v>77293</v>
      </c>
      <c r="J20" s="19">
        <f t="shared" si="5"/>
        <v>455499</v>
      </c>
      <c r="K20" s="19">
        <f t="shared" si="5"/>
        <v>161700</v>
      </c>
      <c r="L20" s="19">
        <f t="shared" si="5"/>
        <v>19976</v>
      </c>
      <c r="M20" s="19">
        <f t="shared" si="5"/>
        <v>4230</v>
      </c>
      <c r="N20" s="18">
        <f t="shared" si="5"/>
        <v>24206</v>
      </c>
      <c r="O20" s="17">
        <f t="shared" si="5"/>
        <v>780.9</v>
      </c>
      <c r="P20" s="17">
        <f t="shared" si="5"/>
        <v>918.29999999999984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K6" sqref="K6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45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44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43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42</v>
      </c>
      <c r="D6" s="78"/>
      <c r="E6" s="78"/>
      <c r="G6" s="66" t="s">
        <v>32</v>
      </c>
      <c r="H6" s="65"/>
      <c r="I6" s="64">
        <v>1697</v>
      </c>
      <c r="J6" s="64">
        <v>1966</v>
      </c>
      <c r="K6" s="63">
        <f>SUM(I6:J6)</f>
        <v>3663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80</v>
      </c>
      <c r="D13" s="30">
        <v>428</v>
      </c>
      <c r="E13" s="30">
        <v>2961</v>
      </c>
      <c r="F13" s="30">
        <v>2935</v>
      </c>
      <c r="G13" s="19">
        <f t="shared" ref="G13:G19" si="0">SUM(E13:F13)</f>
        <v>5896</v>
      </c>
      <c r="H13" s="30">
        <v>157449</v>
      </c>
      <c r="I13" s="30">
        <v>156976</v>
      </c>
      <c r="J13" s="19">
        <f t="shared" ref="J13:J19" si="1">SUM(H13:I13)</f>
        <v>314425</v>
      </c>
      <c r="K13" s="30">
        <v>17273</v>
      </c>
      <c r="L13" s="30">
        <v>14706</v>
      </c>
      <c r="M13" s="30">
        <v>15975</v>
      </c>
      <c r="N13" s="18">
        <f t="shared" ref="N13:N19" si="2">SUM(L13:M13)</f>
        <v>30681</v>
      </c>
      <c r="O13" s="29">
        <f t="shared" ref="O13:O19" si="3">ROUND(N13/31,1)</f>
        <v>989.7</v>
      </c>
      <c r="P13" s="29">
        <f t="shared" ref="P13:P19" si="4">ROUND(J13/496,1)</f>
        <v>633.9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91</v>
      </c>
      <c r="D14" s="30">
        <v>227</v>
      </c>
      <c r="E14" s="30">
        <v>1337</v>
      </c>
      <c r="F14" s="30">
        <v>1418</v>
      </c>
      <c r="G14" s="19">
        <f t="shared" si="0"/>
        <v>2755</v>
      </c>
      <c r="H14" s="30">
        <v>101777</v>
      </c>
      <c r="I14" s="30">
        <v>101435</v>
      </c>
      <c r="J14" s="19">
        <f t="shared" si="1"/>
        <v>203212</v>
      </c>
      <c r="K14" s="30">
        <v>139277</v>
      </c>
      <c r="L14" s="30">
        <v>417</v>
      </c>
      <c r="M14" s="30">
        <v>312</v>
      </c>
      <c r="N14" s="18">
        <f t="shared" si="2"/>
        <v>729</v>
      </c>
      <c r="O14" s="29">
        <f t="shared" si="3"/>
        <v>23.5</v>
      </c>
      <c r="P14" s="29">
        <f t="shared" si="4"/>
        <v>409.7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31</v>
      </c>
      <c r="D15" s="30">
        <v>77</v>
      </c>
      <c r="E15" s="30">
        <v>636</v>
      </c>
      <c r="F15" s="30">
        <v>590</v>
      </c>
      <c r="G15" s="19">
        <f t="shared" si="0"/>
        <v>1226</v>
      </c>
      <c r="H15" s="30">
        <v>32235</v>
      </c>
      <c r="I15" s="30">
        <v>25438</v>
      </c>
      <c r="J15" s="19">
        <f t="shared" si="1"/>
        <v>57673</v>
      </c>
      <c r="K15" s="30">
        <v>54436</v>
      </c>
      <c r="L15" s="30">
        <v>1827</v>
      </c>
      <c r="M15" s="30">
        <v>761</v>
      </c>
      <c r="N15" s="18">
        <f t="shared" si="2"/>
        <v>2588</v>
      </c>
      <c r="O15" s="29">
        <f t="shared" si="3"/>
        <v>83.5</v>
      </c>
      <c r="P15" s="29">
        <f t="shared" si="4"/>
        <v>116.3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39</v>
      </c>
      <c r="D16" s="30">
        <v>165</v>
      </c>
      <c r="E16" s="30">
        <v>1062</v>
      </c>
      <c r="F16" s="30">
        <v>1263</v>
      </c>
      <c r="G16" s="19">
        <f t="shared" si="0"/>
        <v>2325</v>
      </c>
      <c r="H16" s="30">
        <v>64488</v>
      </c>
      <c r="I16" s="30">
        <v>73534</v>
      </c>
      <c r="J16" s="19">
        <f t="shared" si="1"/>
        <v>138022</v>
      </c>
      <c r="K16" s="30">
        <v>117870</v>
      </c>
      <c r="L16" s="30">
        <v>426</v>
      </c>
      <c r="M16" s="30">
        <v>574</v>
      </c>
      <c r="N16" s="18">
        <f t="shared" si="2"/>
        <v>1000</v>
      </c>
      <c r="O16" s="29">
        <f t="shared" si="3"/>
        <v>32.299999999999997</v>
      </c>
      <c r="P16" s="29">
        <f t="shared" si="4"/>
        <v>278.3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9</v>
      </c>
      <c r="D17" s="30">
        <v>56</v>
      </c>
      <c r="E17" s="30">
        <v>310</v>
      </c>
      <c r="F17" s="30">
        <v>447</v>
      </c>
      <c r="G17" s="19">
        <f t="shared" si="0"/>
        <v>757</v>
      </c>
      <c r="H17" s="30">
        <v>19232</v>
      </c>
      <c r="I17" s="30">
        <v>28192</v>
      </c>
      <c r="J17" s="19">
        <f t="shared" si="1"/>
        <v>47424</v>
      </c>
      <c r="K17" s="30">
        <v>320</v>
      </c>
      <c r="L17" s="30">
        <v>1190</v>
      </c>
      <c r="M17" s="30">
        <v>1754</v>
      </c>
      <c r="N17" s="18">
        <f t="shared" si="2"/>
        <v>2944</v>
      </c>
      <c r="O17" s="29">
        <f t="shared" si="3"/>
        <v>95</v>
      </c>
      <c r="P17" s="29">
        <f t="shared" si="4"/>
        <v>95.6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0</v>
      </c>
      <c r="D18" s="30">
        <v>0</v>
      </c>
      <c r="E18" s="30">
        <v>0</v>
      </c>
      <c r="F18" s="30">
        <v>0</v>
      </c>
      <c r="G18" s="19">
        <f t="shared" si="0"/>
        <v>0</v>
      </c>
      <c r="H18" s="30">
        <v>0</v>
      </c>
      <c r="I18" s="30">
        <v>0</v>
      </c>
      <c r="J18" s="19">
        <f t="shared" si="1"/>
        <v>0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0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4</v>
      </c>
      <c r="D19" s="24">
        <v>30</v>
      </c>
      <c r="E19" s="24">
        <v>107</v>
      </c>
      <c r="F19" s="24">
        <v>106</v>
      </c>
      <c r="G19" s="26">
        <f t="shared" si="0"/>
        <v>213</v>
      </c>
      <c r="H19" s="24">
        <v>1084</v>
      </c>
      <c r="I19" s="24">
        <v>1012</v>
      </c>
      <c r="J19" s="26">
        <f t="shared" si="1"/>
        <v>2096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4.2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254</v>
      </c>
      <c r="D20" s="19">
        <f t="shared" si="5"/>
        <v>983</v>
      </c>
      <c r="E20" s="19">
        <f t="shared" si="5"/>
        <v>6413</v>
      </c>
      <c r="F20" s="19">
        <f t="shared" si="5"/>
        <v>6759</v>
      </c>
      <c r="G20" s="19">
        <f t="shared" si="5"/>
        <v>13172</v>
      </c>
      <c r="H20" s="19">
        <f t="shared" si="5"/>
        <v>376265</v>
      </c>
      <c r="I20" s="19">
        <f t="shared" si="5"/>
        <v>386587</v>
      </c>
      <c r="J20" s="19">
        <f t="shared" si="5"/>
        <v>762852</v>
      </c>
      <c r="K20" s="19">
        <f t="shared" si="5"/>
        <v>329176</v>
      </c>
      <c r="L20" s="19">
        <f t="shared" si="5"/>
        <v>18566</v>
      </c>
      <c r="M20" s="19">
        <f t="shared" si="5"/>
        <v>19376</v>
      </c>
      <c r="N20" s="18">
        <f t="shared" si="5"/>
        <v>37942</v>
      </c>
      <c r="O20" s="17">
        <f t="shared" si="5"/>
        <v>1224</v>
      </c>
      <c r="P20" s="17">
        <f t="shared" si="5"/>
        <v>1537.9999999999998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K5" sqref="K5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49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48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47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46</v>
      </c>
      <c r="D6" s="78"/>
      <c r="E6" s="78"/>
      <c r="G6" s="66" t="s">
        <v>32</v>
      </c>
      <c r="H6" s="65"/>
      <c r="I6" s="64">
        <v>11294</v>
      </c>
      <c r="J6" s="64">
        <v>3330</v>
      </c>
      <c r="K6" s="63">
        <f>SUM(I6:J6)</f>
        <v>14624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270</v>
      </c>
      <c r="D13" s="30">
        <v>1427</v>
      </c>
      <c r="E13" s="30">
        <v>24906</v>
      </c>
      <c r="F13" s="30">
        <v>5073</v>
      </c>
      <c r="G13" s="19">
        <f t="shared" ref="G13:G19" si="0">SUM(E13:F13)</f>
        <v>29979</v>
      </c>
      <c r="H13" s="30">
        <v>1395359</v>
      </c>
      <c r="I13" s="30">
        <v>286863</v>
      </c>
      <c r="J13" s="19">
        <f t="shared" ref="J13:J19" si="1">SUM(H13:I13)</f>
        <v>1682222</v>
      </c>
      <c r="K13" s="30">
        <v>62905</v>
      </c>
      <c r="L13" s="30">
        <v>71867</v>
      </c>
      <c r="M13" s="30">
        <v>14688</v>
      </c>
      <c r="N13" s="18">
        <f t="shared" ref="N13:N19" si="2">SUM(L13:M13)</f>
        <v>86555</v>
      </c>
      <c r="O13" s="29">
        <f t="shared" ref="O13:O19" si="3">ROUND(N13/31,1)</f>
        <v>2792.1</v>
      </c>
      <c r="P13" s="29">
        <f t="shared" ref="P13:P19" si="4">ROUND(J13/496,1)</f>
        <v>3391.6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341</v>
      </c>
      <c r="D14" s="30">
        <v>895</v>
      </c>
      <c r="E14" s="30">
        <v>12126</v>
      </c>
      <c r="F14" s="30">
        <v>2661</v>
      </c>
      <c r="G14" s="19">
        <f t="shared" si="0"/>
        <v>14787</v>
      </c>
      <c r="H14" s="30">
        <v>760527</v>
      </c>
      <c r="I14" s="30">
        <v>130435</v>
      </c>
      <c r="J14" s="19">
        <f t="shared" si="1"/>
        <v>890962</v>
      </c>
      <c r="K14" s="30">
        <v>880960</v>
      </c>
      <c r="L14" s="30">
        <v>38246</v>
      </c>
      <c r="M14" s="30">
        <v>6181</v>
      </c>
      <c r="N14" s="18">
        <f t="shared" si="2"/>
        <v>44427</v>
      </c>
      <c r="O14" s="29">
        <f t="shared" si="3"/>
        <v>1433.1</v>
      </c>
      <c r="P14" s="29">
        <f t="shared" si="4"/>
        <v>1796.3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120</v>
      </c>
      <c r="D15" s="30">
        <v>300</v>
      </c>
      <c r="E15" s="30">
        <v>2278</v>
      </c>
      <c r="F15" s="30">
        <v>964</v>
      </c>
      <c r="G15" s="19">
        <f t="shared" si="0"/>
        <v>3242</v>
      </c>
      <c r="H15" s="30">
        <v>204597</v>
      </c>
      <c r="I15" s="30">
        <v>50235</v>
      </c>
      <c r="J15" s="19">
        <f t="shared" si="1"/>
        <v>254832</v>
      </c>
      <c r="K15" s="30">
        <v>246612</v>
      </c>
      <c r="L15" s="30">
        <v>7209</v>
      </c>
      <c r="M15" s="30">
        <v>1171</v>
      </c>
      <c r="N15" s="18">
        <f t="shared" si="2"/>
        <v>8380</v>
      </c>
      <c r="O15" s="29">
        <f t="shared" si="3"/>
        <v>270.3</v>
      </c>
      <c r="P15" s="29">
        <f t="shared" si="4"/>
        <v>513.79999999999995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195</v>
      </c>
      <c r="D16" s="30">
        <v>684</v>
      </c>
      <c r="E16" s="30">
        <v>7013</v>
      </c>
      <c r="F16" s="30">
        <v>2101</v>
      </c>
      <c r="G16" s="19">
        <f t="shared" si="0"/>
        <v>9114</v>
      </c>
      <c r="H16" s="30">
        <v>452119</v>
      </c>
      <c r="I16" s="30">
        <v>129970</v>
      </c>
      <c r="J16" s="19">
        <f t="shared" si="1"/>
        <v>582089</v>
      </c>
      <c r="K16" s="30">
        <v>580835</v>
      </c>
      <c r="L16" s="30">
        <v>11677</v>
      </c>
      <c r="M16" s="30">
        <v>3549</v>
      </c>
      <c r="N16" s="18">
        <f t="shared" si="2"/>
        <v>15226</v>
      </c>
      <c r="O16" s="29">
        <f t="shared" si="3"/>
        <v>491.2</v>
      </c>
      <c r="P16" s="29">
        <f t="shared" si="4"/>
        <v>1173.5999999999999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21</v>
      </c>
      <c r="D17" s="30">
        <v>358</v>
      </c>
      <c r="E17" s="30">
        <v>5070</v>
      </c>
      <c r="F17" s="30">
        <v>889</v>
      </c>
      <c r="G17" s="19">
        <f t="shared" si="0"/>
        <v>5959</v>
      </c>
      <c r="H17" s="30">
        <v>301331</v>
      </c>
      <c r="I17" s="30">
        <v>49021</v>
      </c>
      <c r="J17" s="19">
        <f t="shared" si="1"/>
        <v>350352</v>
      </c>
      <c r="K17" s="30">
        <v>0</v>
      </c>
      <c r="L17" s="30">
        <v>16361</v>
      </c>
      <c r="M17" s="30">
        <v>2644</v>
      </c>
      <c r="N17" s="18">
        <f t="shared" si="2"/>
        <v>19005</v>
      </c>
      <c r="O17" s="29">
        <f t="shared" si="3"/>
        <v>613.1</v>
      </c>
      <c r="P17" s="29">
        <f t="shared" si="4"/>
        <v>706.4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15</v>
      </c>
      <c r="D18" s="30">
        <v>63</v>
      </c>
      <c r="E18" s="30">
        <v>675</v>
      </c>
      <c r="F18" s="30">
        <v>264</v>
      </c>
      <c r="G18" s="19">
        <f t="shared" si="0"/>
        <v>939</v>
      </c>
      <c r="H18" s="30">
        <v>23274</v>
      </c>
      <c r="I18" s="30">
        <v>6762</v>
      </c>
      <c r="J18" s="19">
        <f t="shared" si="1"/>
        <v>30036</v>
      </c>
      <c r="K18" s="31"/>
      <c r="L18" s="30">
        <v>561</v>
      </c>
      <c r="M18" s="30">
        <v>134</v>
      </c>
      <c r="N18" s="18">
        <f t="shared" si="2"/>
        <v>695</v>
      </c>
      <c r="O18" s="29">
        <f t="shared" si="3"/>
        <v>22.4</v>
      </c>
      <c r="P18" s="29">
        <f t="shared" si="4"/>
        <v>60.6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33</v>
      </c>
      <c r="D19" s="24">
        <v>41</v>
      </c>
      <c r="E19" s="24">
        <v>39</v>
      </c>
      <c r="F19" s="24">
        <v>95</v>
      </c>
      <c r="G19" s="26">
        <f t="shared" si="0"/>
        <v>134</v>
      </c>
      <c r="H19" s="24">
        <v>146</v>
      </c>
      <c r="I19" s="24">
        <v>931</v>
      </c>
      <c r="J19" s="26">
        <f t="shared" si="1"/>
        <v>1077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2.2000000000000002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995</v>
      </c>
      <c r="D20" s="19">
        <f t="shared" si="5"/>
        <v>3768</v>
      </c>
      <c r="E20" s="19">
        <f t="shared" si="5"/>
        <v>52107</v>
      </c>
      <c r="F20" s="19">
        <f t="shared" si="5"/>
        <v>12047</v>
      </c>
      <c r="G20" s="19">
        <f t="shared" si="5"/>
        <v>64154</v>
      </c>
      <c r="H20" s="19">
        <f t="shared" si="5"/>
        <v>3137353</v>
      </c>
      <c r="I20" s="19">
        <f t="shared" si="5"/>
        <v>654217</v>
      </c>
      <c r="J20" s="19">
        <f t="shared" si="5"/>
        <v>3791570</v>
      </c>
      <c r="K20" s="19">
        <f t="shared" si="5"/>
        <v>1771312</v>
      </c>
      <c r="L20" s="19">
        <f t="shared" si="5"/>
        <v>145921</v>
      </c>
      <c r="M20" s="19">
        <f t="shared" si="5"/>
        <v>28367</v>
      </c>
      <c r="N20" s="18">
        <f t="shared" si="5"/>
        <v>174288</v>
      </c>
      <c r="O20" s="17">
        <f t="shared" si="5"/>
        <v>5622.2</v>
      </c>
      <c r="P20" s="17">
        <f t="shared" si="5"/>
        <v>7644.4999999999991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K6" sqref="K6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53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52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51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50</v>
      </c>
      <c r="D6" s="78"/>
      <c r="E6" s="78"/>
      <c r="G6" s="66" t="s">
        <v>32</v>
      </c>
      <c r="H6" s="65"/>
      <c r="I6" s="64">
        <v>12263</v>
      </c>
      <c r="J6" s="64">
        <v>2280</v>
      </c>
      <c r="K6" s="63">
        <f>SUM(I6:J6)</f>
        <v>14543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318</v>
      </c>
      <c r="D13" s="30">
        <v>2115</v>
      </c>
      <c r="E13" s="30">
        <v>32182</v>
      </c>
      <c r="F13" s="30">
        <v>4893</v>
      </c>
      <c r="G13" s="19">
        <f t="shared" ref="G13:G19" si="0">SUM(E13:F13)</f>
        <v>37075</v>
      </c>
      <c r="H13" s="30">
        <v>1750805</v>
      </c>
      <c r="I13" s="30">
        <v>263170</v>
      </c>
      <c r="J13" s="19">
        <f t="shared" ref="J13:J19" si="1">SUM(H13:I13)</f>
        <v>2013975</v>
      </c>
      <c r="K13" s="30">
        <v>290029</v>
      </c>
      <c r="L13" s="30">
        <v>101262</v>
      </c>
      <c r="M13" s="30">
        <v>15100</v>
      </c>
      <c r="N13" s="18">
        <f t="shared" ref="N13:N19" si="2">SUM(L13:M13)</f>
        <v>116362</v>
      </c>
      <c r="O13" s="29">
        <f t="shared" ref="O13:O19" si="3">ROUND(N13/31,1)</f>
        <v>3753.6</v>
      </c>
      <c r="P13" s="29">
        <f t="shared" ref="P13:P19" si="4">ROUND(J13/496,1)</f>
        <v>4060.4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346</v>
      </c>
      <c r="D14" s="30">
        <v>1130</v>
      </c>
      <c r="E14" s="30">
        <v>14229</v>
      </c>
      <c r="F14" s="30">
        <v>2431</v>
      </c>
      <c r="G14" s="19">
        <f t="shared" si="0"/>
        <v>16660</v>
      </c>
      <c r="H14" s="30">
        <v>588987</v>
      </c>
      <c r="I14" s="30">
        <v>89477</v>
      </c>
      <c r="J14" s="19">
        <f t="shared" si="1"/>
        <v>678464</v>
      </c>
      <c r="K14" s="30">
        <v>670529</v>
      </c>
      <c r="L14" s="30">
        <v>35560</v>
      </c>
      <c r="M14" s="30">
        <v>4825</v>
      </c>
      <c r="N14" s="18">
        <f t="shared" si="2"/>
        <v>40385</v>
      </c>
      <c r="O14" s="29">
        <f t="shared" si="3"/>
        <v>1302.7</v>
      </c>
      <c r="P14" s="29">
        <f t="shared" si="4"/>
        <v>1367.9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248</v>
      </c>
      <c r="D15" s="30">
        <v>550</v>
      </c>
      <c r="E15" s="30">
        <v>4286</v>
      </c>
      <c r="F15" s="30">
        <v>1055</v>
      </c>
      <c r="G15" s="19">
        <f t="shared" si="0"/>
        <v>5341</v>
      </c>
      <c r="H15" s="30">
        <v>210903</v>
      </c>
      <c r="I15" s="30">
        <v>40813</v>
      </c>
      <c r="J15" s="19">
        <f t="shared" si="1"/>
        <v>251716</v>
      </c>
      <c r="K15" s="30">
        <v>251701</v>
      </c>
      <c r="L15" s="30">
        <v>10142</v>
      </c>
      <c r="M15" s="30">
        <v>2287</v>
      </c>
      <c r="N15" s="18">
        <f t="shared" si="2"/>
        <v>12429</v>
      </c>
      <c r="O15" s="29">
        <f t="shared" si="3"/>
        <v>400.9</v>
      </c>
      <c r="P15" s="29">
        <f t="shared" si="4"/>
        <v>507.5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208</v>
      </c>
      <c r="D16" s="30">
        <v>517</v>
      </c>
      <c r="E16" s="30">
        <v>5380</v>
      </c>
      <c r="F16" s="30">
        <v>1021</v>
      </c>
      <c r="G16" s="19">
        <f t="shared" si="0"/>
        <v>6401</v>
      </c>
      <c r="H16" s="30">
        <v>282452</v>
      </c>
      <c r="I16" s="30">
        <v>52243</v>
      </c>
      <c r="J16" s="19">
        <f t="shared" si="1"/>
        <v>334695</v>
      </c>
      <c r="K16" s="30">
        <v>334425</v>
      </c>
      <c r="L16" s="30">
        <v>12569</v>
      </c>
      <c r="M16" s="30">
        <v>2353</v>
      </c>
      <c r="N16" s="18">
        <f t="shared" si="2"/>
        <v>14922</v>
      </c>
      <c r="O16" s="29">
        <f t="shared" si="3"/>
        <v>481.4</v>
      </c>
      <c r="P16" s="29">
        <f t="shared" si="4"/>
        <v>674.8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12</v>
      </c>
      <c r="D17" s="30">
        <v>303</v>
      </c>
      <c r="E17" s="30">
        <v>4067</v>
      </c>
      <c r="F17" s="30">
        <v>632</v>
      </c>
      <c r="G17" s="19">
        <f t="shared" si="0"/>
        <v>4699</v>
      </c>
      <c r="H17" s="30">
        <v>168465</v>
      </c>
      <c r="I17" s="30">
        <v>26190</v>
      </c>
      <c r="J17" s="19">
        <f t="shared" si="1"/>
        <v>194655</v>
      </c>
      <c r="K17" s="30">
        <v>0</v>
      </c>
      <c r="L17" s="30">
        <v>11231</v>
      </c>
      <c r="M17" s="30">
        <v>1746</v>
      </c>
      <c r="N17" s="18">
        <f t="shared" si="2"/>
        <v>12977</v>
      </c>
      <c r="O17" s="29">
        <f t="shared" si="3"/>
        <v>418.6</v>
      </c>
      <c r="P17" s="29">
        <f t="shared" si="4"/>
        <v>392.4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14</v>
      </c>
      <c r="D18" s="30">
        <v>47</v>
      </c>
      <c r="E18" s="30">
        <v>614</v>
      </c>
      <c r="F18" s="30">
        <v>171</v>
      </c>
      <c r="G18" s="19">
        <f t="shared" si="0"/>
        <v>785</v>
      </c>
      <c r="H18" s="30">
        <v>14100</v>
      </c>
      <c r="I18" s="30">
        <v>4485</v>
      </c>
      <c r="J18" s="19">
        <f t="shared" si="1"/>
        <v>18585</v>
      </c>
      <c r="K18" s="31"/>
      <c r="L18" s="30">
        <v>940</v>
      </c>
      <c r="M18" s="30">
        <v>299</v>
      </c>
      <c r="N18" s="18">
        <f t="shared" si="2"/>
        <v>1239</v>
      </c>
      <c r="O18" s="29">
        <f t="shared" si="3"/>
        <v>40</v>
      </c>
      <c r="P18" s="29">
        <f t="shared" si="4"/>
        <v>37.5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35</v>
      </c>
      <c r="D19" s="24">
        <v>50</v>
      </c>
      <c r="E19" s="24">
        <v>524</v>
      </c>
      <c r="F19" s="24">
        <v>62</v>
      </c>
      <c r="G19" s="26">
        <f t="shared" si="0"/>
        <v>586</v>
      </c>
      <c r="H19" s="24">
        <v>9971</v>
      </c>
      <c r="I19" s="24">
        <v>1269</v>
      </c>
      <c r="J19" s="26">
        <f t="shared" si="1"/>
        <v>11240</v>
      </c>
      <c r="K19" s="25"/>
      <c r="L19" s="24">
        <v>15</v>
      </c>
      <c r="M19" s="24">
        <v>3</v>
      </c>
      <c r="N19" s="23">
        <f t="shared" si="2"/>
        <v>18</v>
      </c>
      <c r="O19" s="22">
        <f t="shared" si="3"/>
        <v>0.6</v>
      </c>
      <c r="P19" s="22">
        <f t="shared" si="4"/>
        <v>22.7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1181</v>
      </c>
      <c r="D20" s="19">
        <f t="shared" si="5"/>
        <v>4712</v>
      </c>
      <c r="E20" s="19">
        <f t="shared" si="5"/>
        <v>61282</v>
      </c>
      <c r="F20" s="19">
        <f t="shared" si="5"/>
        <v>10265</v>
      </c>
      <c r="G20" s="19">
        <f t="shared" si="5"/>
        <v>71547</v>
      </c>
      <c r="H20" s="19">
        <f t="shared" si="5"/>
        <v>3025683</v>
      </c>
      <c r="I20" s="19">
        <f t="shared" si="5"/>
        <v>477647</v>
      </c>
      <c r="J20" s="19">
        <f t="shared" si="5"/>
        <v>3503330</v>
      </c>
      <c r="K20" s="19">
        <f t="shared" si="5"/>
        <v>1546684</v>
      </c>
      <c r="L20" s="19">
        <f t="shared" si="5"/>
        <v>171719</v>
      </c>
      <c r="M20" s="19">
        <f t="shared" si="5"/>
        <v>26613</v>
      </c>
      <c r="N20" s="18">
        <f t="shared" si="5"/>
        <v>198332</v>
      </c>
      <c r="O20" s="17">
        <f t="shared" si="5"/>
        <v>6397.8</v>
      </c>
      <c r="P20" s="17">
        <f t="shared" si="5"/>
        <v>7063.2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M5" sqref="M5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57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56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55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54</v>
      </c>
      <c r="D6" s="78"/>
      <c r="E6" s="78"/>
      <c r="G6" s="66" t="s">
        <v>32</v>
      </c>
      <c r="H6" s="65"/>
      <c r="I6" s="64">
        <v>1180</v>
      </c>
      <c r="J6" s="64">
        <v>248</v>
      </c>
      <c r="K6" s="63">
        <f>SUM(I6:J6)</f>
        <v>1428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92</v>
      </c>
      <c r="D13" s="30">
        <v>260</v>
      </c>
      <c r="E13" s="30">
        <v>2570</v>
      </c>
      <c r="F13" s="30">
        <v>748</v>
      </c>
      <c r="G13" s="19">
        <f t="shared" ref="G13:G19" si="0">SUM(E13:F13)</f>
        <v>3318</v>
      </c>
      <c r="H13" s="30">
        <v>160882</v>
      </c>
      <c r="I13" s="30">
        <v>45177</v>
      </c>
      <c r="J13" s="19">
        <f t="shared" ref="J13:J19" si="1">SUM(H13:I13)</f>
        <v>206059</v>
      </c>
      <c r="K13" s="30">
        <v>1202</v>
      </c>
      <c r="L13" s="30">
        <v>9086</v>
      </c>
      <c r="M13" s="30">
        <v>2615</v>
      </c>
      <c r="N13" s="18">
        <f t="shared" ref="N13:N19" si="2">SUM(L13:M13)</f>
        <v>11701</v>
      </c>
      <c r="O13" s="29">
        <f t="shared" ref="O13:O19" si="3">ROUND(N13/31,1)</f>
        <v>377.5</v>
      </c>
      <c r="P13" s="29">
        <f t="shared" ref="P13:P19" si="4">ROUND(J13/496,1)</f>
        <v>415.4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67</v>
      </c>
      <c r="D14" s="30">
        <v>136</v>
      </c>
      <c r="E14" s="30">
        <v>939</v>
      </c>
      <c r="F14" s="30">
        <v>168</v>
      </c>
      <c r="G14" s="19">
        <f t="shared" si="0"/>
        <v>1107</v>
      </c>
      <c r="H14" s="30">
        <v>50865</v>
      </c>
      <c r="I14" s="30">
        <v>9181</v>
      </c>
      <c r="J14" s="19">
        <f t="shared" si="1"/>
        <v>60046</v>
      </c>
      <c r="K14" s="30">
        <v>45195</v>
      </c>
      <c r="L14" s="30">
        <v>3059</v>
      </c>
      <c r="M14" s="30">
        <v>555</v>
      </c>
      <c r="N14" s="18">
        <f t="shared" si="2"/>
        <v>3614</v>
      </c>
      <c r="O14" s="29">
        <f t="shared" si="3"/>
        <v>116.6</v>
      </c>
      <c r="P14" s="29">
        <f t="shared" si="4"/>
        <v>121.1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15</v>
      </c>
      <c r="D15" s="30">
        <v>33</v>
      </c>
      <c r="E15" s="30">
        <v>225</v>
      </c>
      <c r="F15" s="30">
        <v>24</v>
      </c>
      <c r="G15" s="19">
        <f t="shared" si="0"/>
        <v>249</v>
      </c>
      <c r="H15" s="30">
        <v>15263</v>
      </c>
      <c r="I15" s="30">
        <v>1634</v>
      </c>
      <c r="J15" s="19">
        <f t="shared" si="1"/>
        <v>16897</v>
      </c>
      <c r="K15" s="30">
        <v>16896</v>
      </c>
      <c r="L15" s="30">
        <v>744</v>
      </c>
      <c r="M15" s="30">
        <v>83</v>
      </c>
      <c r="N15" s="18">
        <f t="shared" si="2"/>
        <v>827</v>
      </c>
      <c r="O15" s="29">
        <f t="shared" si="3"/>
        <v>26.7</v>
      </c>
      <c r="P15" s="29">
        <f t="shared" si="4"/>
        <v>34.1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34</v>
      </c>
      <c r="D16" s="30">
        <v>59</v>
      </c>
      <c r="E16" s="30">
        <v>749</v>
      </c>
      <c r="F16" s="30">
        <v>143</v>
      </c>
      <c r="G16" s="19">
        <f t="shared" si="0"/>
        <v>892</v>
      </c>
      <c r="H16" s="30">
        <v>70877</v>
      </c>
      <c r="I16" s="30">
        <v>13961</v>
      </c>
      <c r="J16" s="19">
        <f t="shared" si="1"/>
        <v>84838</v>
      </c>
      <c r="K16" s="30">
        <v>84837</v>
      </c>
      <c r="L16" s="30">
        <v>2613</v>
      </c>
      <c r="M16" s="30">
        <v>490</v>
      </c>
      <c r="N16" s="18">
        <f t="shared" si="2"/>
        <v>3103</v>
      </c>
      <c r="O16" s="29">
        <f t="shared" si="3"/>
        <v>100.1</v>
      </c>
      <c r="P16" s="29">
        <f t="shared" si="4"/>
        <v>171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5</v>
      </c>
      <c r="D17" s="30">
        <v>25</v>
      </c>
      <c r="E17" s="30">
        <v>157</v>
      </c>
      <c r="F17" s="30">
        <v>61</v>
      </c>
      <c r="G17" s="19">
        <f t="shared" si="0"/>
        <v>218</v>
      </c>
      <c r="H17" s="30">
        <v>10263</v>
      </c>
      <c r="I17" s="30">
        <v>4010</v>
      </c>
      <c r="J17" s="19">
        <f t="shared" si="1"/>
        <v>14273</v>
      </c>
      <c r="K17" s="30">
        <v>0</v>
      </c>
      <c r="L17" s="30">
        <v>622</v>
      </c>
      <c r="M17" s="30">
        <v>243</v>
      </c>
      <c r="N17" s="18">
        <f t="shared" si="2"/>
        <v>865</v>
      </c>
      <c r="O17" s="29">
        <f t="shared" si="3"/>
        <v>27.9</v>
      </c>
      <c r="P17" s="29">
        <f t="shared" si="4"/>
        <v>28.8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0</v>
      </c>
      <c r="D18" s="30">
        <v>0</v>
      </c>
      <c r="E18" s="30">
        <v>0</v>
      </c>
      <c r="F18" s="30">
        <v>0</v>
      </c>
      <c r="G18" s="19">
        <f t="shared" si="0"/>
        <v>0</v>
      </c>
      <c r="H18" s="30">
        <v>0</v>
      </c>
      <c r="I18" s="30">
        <v>0</v>
      </c>
      <c r="J18" s="19">
        <f t="shared" si="1"/>
        <v>0</v>
      </c>
      <c r="K18" s="31"/>
      <c r="L18" s="30">
        <v>0</v>
      </c>
      <c r="M18" s="30">
        <v>0</v>
      </c>
      <c r="N18" s="18">
        <f t="shared" si="2"/>
        <v>0</v>
      </c>
      <c r="O18" s="29">
        <f t="shared" si="3"/>
        <v>0</v>
      </c>
      <c r="P18" s="29">
        <f t="shared" si="4"/>
        <v>0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0</v>
      </c>
      <c r="D19" s="24">
        <v>0</v>
      </c>
      <c r="E19" s="24">
        <v>0</v>
      </c>
      <c r="F19" s="24">
        <v>0</v>
      </c>
      <c r="G19" s="26">
        <f t="shared" si="0"/>
        <v>0</v>
      </c>
      <c r="H19" s="24">
        <v>0</v>
      </c>
      <c r="I19" s="24">
        <v>0</v>
      </c>
      <c r="J19" s="26">
        <f t="shared" si="1"/>
        <v>0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0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213</v>
      </c>
      <c r="D20" s="19">
        <f t="shared" si="5"/>
        <v>513</v>
      </c>
      <c r="E20" s="19">
        <f t="shared" si="5"/>
        <v>4640</v>
      </c>
      <c r="F20" s="19">
        <f t="shared" si="5"/>
        <v>1144</v>
      </c>
      <c r="G20" s="19">
        <f t="shared" si="5"/>
        <v>5784</v>
      </c>
      <c r="H20" s="19">
        <f t="shared" si="5"/>
        <v>308150</v>
      </c>
      <c r="I20" s="19">
        <f t="shared" si="5"/>
        <v>73963</v>
      </c>
      <c r="J20" s="19">
        <f t="shared" si="5"/>
        <v>382113</v>
      </c>
      <c r="K20" s="19">
        <f t="shared" si="5"/>
        <v>148130</v>
      </c>
      <c r="L20" s="19">
        <f t="shared" si="5"/>
        <v>16124</v>
      </c>
      <c r="M20" s="19">
        <f t="shared" si="5"/>
        <v>3986</v>
      </c>
      <c r="N20" s="18">
        <f t="shared" si="5"/>
        <v>20110</v>
      </c>
      <c r="O20" s="17">
        <f t="shared" si="5"/>
        <v>648.80000000000007</v>
      </c>
      <c r="P20" s="17">
        <f t="shared" si="5"/>
        <v>770.4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61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60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59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58</v>
      </c>
      <c r="D6" s="78"/>
      <c r="E6" s="78"/>
      <c r="G6" s="66" t="s">
        <v>32</v>
      </c>
      <c r="H6" s="65"/>
      <c r="I6" s="64">
        <v>381</v>
      </c>
      <c r="J6" s="64">
        <v>1073</v>
      </c>
      <c r="K6" s="63">
        <f>SUM(I6:J6)</f>
        <v>1454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117</v>
      </c>
      <c r="D13" s="30">
        <v>181</v>
      </c>
      <c r="E13" s="30">
        <v>1323</v>
      </c>
      <c r="F13" s="30">
        <v>3773</v>
      </c>
      <c r="G13" s="19">
        <f t="shared" ref="G13:G19" si="0">SUM(E13:F13)</f>
        <v>5096</v>
      </c>
      <c r="H13" s="30">
        <v>68032</v>
      </c>
      <c r="I13" s="30">
        <v>193728</v>
      </c>
      <c r="J13" s="19">
        <f t="shared" ref="J13:J19" si="1">SUM(H13:I13)</f>
        <v>261760</v>
      </c>
      <c r="K13" s="30">
        <v>10960</v>
      </c>
      <c r="L13" s="30">
        <v>3800</v>
      </c>
      <c r="M13" s="30">
        <v>10937</v>
      </c>
      <c r="N13" s="18">
        <f t="shared" ref="N13:N19" si="2">SUM(L13:M13)</f>
        <v>14737</v>
      </c>
      <c r="O13" s="29">
        <f t="shared" ref="O13:O19" si="3">ROUND(N13/31,1)</f>
        <v>475.4</v>
      </c>
      <c r="P13" s="29">
        <f t="shared" ref="P13:P19" si="4">ROUND(J13/496,1)</f>
        <v>527.70000000000005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84</v>
      </c>
      <c r="D14" s="30">
        <v>109</v>
      </c>
      <c r="E14" s="30">
        <v>421</v>
      </c>
      <c r="F14" s="30">
        <v>1017</v>
      </c>
      <c r="G14" s="19">
        <f t="shared" si="0"/>
        <v>1438</v>
      </c>
      <c r="H14" s="30">
        <v>31039</v>
      </c>
      <c r="I14" s="30">
        <v>59607</v>
      </c>
      <c r="J14" s="19">
        <f t="shared" si="1"/>
        <v>90646</v>
      </c>
      <c r="K14" s="30">
        <v>90167</v>
      </c>
      <c r="L14" s="30">
        <v>1418</v>
      </c>
      <c r="M14" s="30">
        <v>3177</v>
      </c>
      <c r="N14" s="18">
        <f t="shared" si="2"/>
        <v>4595</v>
      </c>
      <c r="O14" s="29">
        <f t="shared" si="3"/>
        <v>148.19999999999999</v>
      </c>
      <c r="P14" s="29">
        <f t="shared" si="4"/>
        <v>182.8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94</v>
      </c>
      <c r="D15" s="30">
        <v>104</v>
      </c>
      <c r="E15" s="30">
        <v>420</v>
      </c>
      <c r="F15" s="30">
        <v>702</v>
      </c>
      <c r="G15" s="19">
        <f t="shared" si="0"/>
        <v>1122</v>
      </c>
      <c r="H15" s="30">
        <v>21741</v>
      </c>
      <c r="I15" s="30">
        <v>36128</v>
      </c>
      <c r="J15" s="19">
        <f t="shared" si="1"/>
        <v>57869</v>
      </c>
      <c r="K15" s="30">
        <v>57640</v>
      </c>
      <c r="L15" s="30">
        <v>909</v>
      </c>
      <c r="M15" s="30">
        <v>1535</v>
      </c>
      <c r="N15" s="18">
        <f t="shared" si="2"/>
        <v>2444</v>
      </c>
      <c r="O15" s="29">
        <f t="shared" si="3"/>
        <v>78.8</v>
      </c>
      <c r="P15" s="29">
        <f t="shared" si="4"/>
        <v>116.7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42</v>
      </c>
      <c r="D16" s="30">
        <v>66</v>
      </c>
      <c r="E16" s="30">
        <v>330</v>
      </c>
      <c r="F16" s="30">
        <v>1047</v>
      </c>
      <c r="G16" s="19">
        <f t="shared" si="0"/>
        <v>1377</v>
      </c>
      <c r="H16" s="30">
        <v>17082</v>
      </c>
      <c r="I16" s="30">
        <v>54186</v>
      </c>
      <c r="J16" s="19">
        <f t="shared" si="1"/>
        <v>71268</v>
      </c>
      <c r="K16" s="30">
        <v>70354</v>
      </c>
      <c r="L16" s="30">
        <v>616</v>
      </c>
      <c r="M16" s="30">
        <v>1859</v>
      </c>
      <c r="N16" s="18">
        <f t="shared" si="2"/>
        <v>2475</v>
      </c>
      <c r="O16" s="29">
        <f t="shared" si="3"/>
        <v>79.8</v>
      </c>
      <c r="P16" s="29">
        <f t="shared" si="4"/>
        <v>143.69999999999999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5</v>
      </c>
      <c r="D17" s="30">
        <v>10</v>
      </c>
      <c r="E17" s="30">
        <v>37</v>
      </c>
      <c r="F17" s="30">
        <v>84</v>
      </c>
      <c r="G17" s="19">
        <f t="shared" si="0"/>
        <v>121</v>
      </c>
      <c r="H17" s="30">
        <v>1792</v>
      </c>
      <c r="I17" s="30">
        <v>4032</v>
      </c>
      <c r="J17" s="19">
        <f t="shared" si="1"/>
        <v>5824</v>
      </c>
      <c r="K17" s="30">
        <v>2976</v>
      </c>
      <c r="L17" s="30">
        <v>112</v>
      </c>
      <c r="M17" s="30">
        <v>252</v>
      </c>
      <c r="N17" s="18">
        <f t="shared" si="2"/>
        <v>364</v>
      </c>
      <c r="O17" s="29">
        <f t="shared" si="3"/>
        <v>11.7</v>
      </c>
      <c r="P17" s="29">
        <f t="shared" si="4"/>
        <v>11.7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3</v>
      </c>
      <c r="D18" s="30">
        <v>14</v>
      </c>
      <c r="E18" s="30">
        <v>120</v>
      </c>
      <c r="F18" s="30">
        <v>278</v>
      </c>
      <c r="G18" s="19">
        <f t="shared" si="0"/>
        <v>398</v>
      </c>
      <c r="H18" s="30">
        <v>2144</v>
      </c>
      <c r="I18" s="30">
        <v>4672</v>
      </c>
      <c r="J18" s="19">
        <f t="shared" si="1"/>
        <v>6816</v>
      </c>
      <c r="K18" s="31"/>
      <c r="L18" s="30">
        <v>134</v>
      </c>
      <c r="M18" s="30">
        <v>292</v>
      </c>
      <c r="N18" s="18">
        <f t="shared" si="2"/>
        <v>426</v>
      </c>
      <c r="O18" s="29">
        <f t="shared" si="3"/>
        <v>13.7</v>
      </c>
      <c r="P18" s="29">
        <f t="shared" si="4"/>
        <v>13.7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3</v>
      </c>
      <c r="D19" s="24">
        <v>7</v>
      </c>
      <c r="E19" s="24">
        <v>119</v>
      </c>
      <c r="F19" s="24">
        <v>20</v>
      </c>
      <c r="G19" s="26">
        <f t="shared" si="0"/>
        <v>139</v>
      </c>
      <c r="H19" s="24">
        <v>1540</v>
      </c>
      <c r="I19" s="24">
        <v>259</v>
      </c>
      <c r="J19" s="26">
        <f t="shared" si="1"/>
        <v>1799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3.6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348</v>
      </c>
      <c r="D20" s="19">
        <f t="shared" si="5"/>
        <v>491</v>
      </c>
      <c r="E20" s="19">
        <f t="shared" si="5"/>
        <v>2770</v>
      </c>
      <c r="F20" s="19">
        <f t="shared" si="5"/>
        <v>6921</v>
      </c>
      <c r="G20" s="19">
        <f t="shared" si="5"/>
        <v>9691</v>
      </c>
      <c r="H20" s="19">
        <f t="shared" si="5"/>
        <v>143370</v>
      </c>
      <c r="I20" s="19">
        <f t="shared" si="5"/>
        <v>352612</v>
      </c>
      <c r="J20" s="19">
        <f t="shared" si="5"/>
        <v>495982</v>
      </c>
      <c r="K20" s="19">
        <f t="shared" si="5"/>
        <v>232097</v>
      </c>
      <c r="L20" s="19">
        <f t="shared" si="5"/>
        <v>6989</v>
      </c>
      <c r="M20" s="19">
        <f t="shared" si="5"/>
        <v>18052</v>
      </c>
      <c r="N20" s="18">
        <f t="shared" si="5"/>
        <v>25041</v>
      </c>
      <c r="O20" s="17">
        <f t="shared" si="5"/>
        <v>807.59999999999991</v>
      </c>
      <c r="P20" s="17">
        <f t="shared" si="5"/>
        <v>999.9000000000002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/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65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64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63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62</v>
      </c>
      <c r="D6" s="78"/>
      <c r="E6" s="78"/>
      <c r="G6" s="66" t="s">
        <v>32</v>
      </c>
      <c r="H6" s="65"/>
      <c r="I6" s="64">
        <v>16687</v>
      </c>
      <c r="J6" s="64">
        <v>6142</v>
      </c>
      <c r="K6" s="63">
        <f>SUM(I6:J6)</f>
        <v>22829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333</v>
      </c>
      <c r="D13" s="30">
        <v>2800</v>
      </c>
      <c r="E13" s="30">
        <v>43800</v>
      </c>
      <c r="F13" s="30">
        <v>15453</v>
      </c>
      <c r="G13" s="19">
        <f t="shared" ref="G13:G19" si="0">SUM(E13:F13)</f>
        <v>59253</v>
      </c>
      <c r="H13" s="30">
        <v>2202376</v>
      </c>
      <c r="I13" s="30">
        <v>777512</v>
      </c>
      <c r="J13" s="19">
        <f t="shared" ref="J13:J19" si="1">SUM(H13:I13)</f>
        <v>2979888</v>
      </c>
      <c r="K13" s="30">
        <v>131856</v>
      </c>
      <c r="L13" s="30">
        <v>125938</v>
      </c>
      <c r="M13" s="30">
        <v>45104</v>
      </c>
      <c r="N13" s="18">
        <f t="shared" ref="N13:N19" si="2">SUM(L13:M13)</f>
        <v>171042</v>
      </c>
      <c r="O13" s="29">
        <f t="shared" ref="O13:O19" si="3">ROUND(N13/31,1)</f>
        <v>5517.5</v>
      </c>
      <c r="P13" s="29">
        <f t="shared" ref="P13:P19" si="4">ROUND(J13/496,1)</f>
        <v>6007.8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190</v>
      </c>
      <c r="D14" s="30">
        <v>1016</v>
      </c>
      <c r="E14" s="30">
        <v>15368</v>
      </c>
      <c r="F14" s="30">
        <v>4866</v>
      </c>
      <c r="G14" s="19">
        <f t="shared" si="0"/>
        <v>20234</v>
      </c>
      <c r="H14" s="30">
        <v>816592</v>
      </c>
      <c r="I14" s="30">
        <v>251816</v>
      </c>
      <c r="J14" s="19">
        <f t="shared" si="1"/>
        <v>1068408</v>
      </c>
      <c r="K14" s="30">
        <v>1016536</v>
      </c>
      <c r="L14" s="30">
        <v>45522</v>
      </c>
      <c r="M14" s="30">
        <v>14382</v>
      </c>
      <c r="N14" s="18">
        <f t="shared" si="2"/>
        <v>59904</v>
      </c>
      <c r="O14" s="29">
        <f t="shared" si="3"/>
        <v>1932.4</v>
      </c>
      <c r="P14" s="29">
        <f t="shared" si="4"/>
        <v>2154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158</v>
      </c>
      <c r="D15" s="30">
        <v>488</v>
      </c>
      <c r="E15" s="30">
        <v>3171</v>
      </c>
      <c r="F15" s="30">
        <v>2215</v>
      </c>
      <c r="G15" s="19">
        <f t="shared" si="0"/>
        <v>5386</v>
      </c>
      <c r="H15" s="30">
        <v>203969</v>
      </c>
      <c r="I15" s="30">
        <v>111252</v>
      </c>
      <c r="J15" s="19">
        <f t="shared" si="1"/>
        <v>315221</v>
      </c>
      <c r="K15" s="30">
        <v>313785</v>
      </c>
      <c r="L15" s="30">
        <v>8521</v>
      </c>
      <c r="M15" s="30">
        <v>4737</v>
      </c>
      <c r="N15" s="18">
        <f t="shared" si="2"/>
        <v>13258</v>
      </c>
      <c r="O15" s="29">
        <f t="shared" si="3"/>
        <v>427.7</v>
      </c>
      <c r="P15" s="29">
        <f t="shared" si="4"/>
        <v>635.5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104</v>
      </c>
      <c r="D16" s="30">
        <v>704</v>
      </c>
      <c r="E16" s="30">
        <v>9373</v>
      </c>
      <c r="F16" s="30">
        <v>2827</v>
      </c>
      <c r="G16" s="19">
        <f t="shared" si="0"/>
        <v>12200</v>
      </c>
      <c r="H16" s="30">
        <v>433464</v>
      </c>
      <c r="I16" s="30">
        <v>132748</v>
      </c>
      <c r="J16" s="19">
        <f t="shared" si="1"/>
        <v>566212</v>
      </c>
      <c r="K16" s="30">
        <v>560372</v>
      </c>
      <c r="L16" s="30">
        <v>17988</v>
      </c>
      <c r="M16" s="30">
        <v>5568</v>
      </c>
      <c r="N16" s="18">
        <f t="shared" si="2"/>
        <v>23556</v>
      </c>
      <c r="O16" s="29">
        <f t="shared" si="3"/>
        <v>759.9</v>
      </c>
      <c r="P16" s="29">
        <f t="shared" si="4"/>
        <v>1141.5999999999999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28</v>
      </c>
      <c r="D17" s="30">
        <v>496</v>
      </c>
      <c r="E17" s="30">
        <v>7966</v>
      </c>
      <c r="F17" s="30">
        <v>2510</v>
      </c>
      <c r="G17" s="19">
        <f t="shared" si="0"/>
        <v>10476</v>
      </c>
      <c r="H17" s="30">
        <v>433808</v>
      </c>
      <c r="I17" s="30">
        <v>133568</v>
      </c>
      <c r="J17" s="19">
        <f t="shared" si="1"/>
        <v>567376</v>
      </c>
      <c r="K17" s="30">
        <v>5856</v>
      </c>
      <c r="L17" s="30">
        <v>24792</v>
      </c>
      <c r="M17" s="30">
        <v>76762</v>
      </c>
      <c r="N17" s="18">
        <f t="shared" si="2"/>
        <v>101554</v>
      </c>
      <c r="O17" s="29">
        <f t="shared" si="3"/>
        <v>3275.9</v>
      </c>
      <c r="P17" s="29">
        <f t="shared" si="4"/>
        <v>1143.9000000000001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</v>
      </c>
      <c r="D18" s="30">
        <v>14</v>
      </c>
      <c r="E18" s="30">
        <v>220</v>
      </c>
      <c r="F18" s="30">
        <v>71</v>
      </c>
      <c r="G18" s="19">
        <f t="shared" si="0"/>
        <v>291</v>
      </c>
      <c r="H18" s="30">
        <v>10560</v>
      </c>
      <c r="I18" s="30">
        <v>3408</v>
      </c>
      <c r="J18" s="19">
        <f t="shared" si="1"/>
        <v>13968</v>
      </c>
      <c r="K18" s="31"/>
      <c r="L18" s="30">
        <v>660</v>
      </c>
      <c r="M18" s="30">
        <v>213</v>
      </c>
      <c r="N18" s="18">
        <f t="shared" si="2"/>
        <v>873</v>
      </c>
      <c r="O18" s="29">
        <f t="shared" si="3"/>
        <v>28.2</v>
      </c>
      <c r="P18" s="29">
        <f t="shared" si="4"/>
        <v>28.2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0</v>
      </c>
      <c r="D19" s="24">
        <v>0</v>
      </c>
      <c r="E19" s="24">
        <v>0</v>
      </c>
      <c r="F19" s="24">
        <v>0</v>
      </c>
      <c r="G19" s="26">
        <f t="shared" si="0"/>
        <v>0</v>
      </c>
      <c r="H19" s="24">
        <v>0</v>
      </c>
      <c r="I19" s="24">
        <v>0</v>
      </c>
      <c r="J19" s="26">
        <f t="shared" si="1"/>
        <v>0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0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814</v>
      </c>
      <c r="D20" s="19">
        <f t="shared" si="5"/>
        <v>5518</v>
      </c>
      <c r="E20" s="19">
        <f t="shared" si="5"/>
        <v>79898</v>
      </c>
      <c r="F20" s="19">
        <f t="shared" si="5"/>
        <v>27942</v>
      </c>
      <c r="G20" s="19">
        <f t="shared" si="5"/>
        <v>107840</v>
      </c>
      <c r="H20" s="19">
        <f t="shared" si="5"/>
        <v>4100769</v>
      </c>
      <c r="I20" s="19">
        <f t="shared" si="5"/>
        <v>1410304</v>
      </c>
      <c r="J20" s="19">
        <f t="shared" si="5"/>
        <v>5511073</v>
      </c>
      <c r="K20" s="19">
        <f t="shared" si="5"/>
        <v>2028405</v>
      </c>
      <c r="L20" s="19">
        <f t="shared" si="5"/>
        <v>223421</v>
      </c>
      <c r="M20" s="19">
        <f t="shared" si="5"/>
        <v>146766</v>
      </c>
      <c r="N20" s="18">
        <f t="shared" si="5"/>
        <v>370187</v>
      </c>
      <c r="O20" s="17">
        <f t="shared" si="5"/>
        <v>11941.6</v>
      </c>
      <c r="P20" s="17">
        <f t="shared" si="5"/>
        <v>11111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A2" sqref="A2"/>
    </sheetView>
  </sheetViews>
  <sheetFormatPr defaultColWidth="13.6328125" defaultRowHeight="11.75" customHeight="1" x14ac:dyDescent="0.2"/>
  <cols>
    <col min="1" max="1" width="5.08984375" style="1" customWidth="1"/>
    <col min="2" max="2" width="19" style="1" customWidth="1"/>
    <col min="3" max="4" width="9.453125" style="2" customWidth="1"/>
    <col min="5" max="7" width="10.26953125" style="2" customWidth="1"/>
    <col min="8" max="14" width="9.453125" style="2" customWidth="1"/>
    <col min="15" max="16" width="7.36328125" style="2" customWidth="1"/>
    <col min="17" max="19" width="7.26953125" style="2" customWidth="1"/>
    <col min="20" max="16384" width="13.6328125" style="1"/>
  </cols>
  <sheetData>
    <row r="1" spans="1:23" ht="11.75" customHeight="1" x14ac:dyDescent="0.2">
      <c r="A1" s="74" t="s">
        <v>150</v>
      </c>
      <c r="P1" s="4"/>
    </row>
    <row r="2" spans="1:23" ht="11.75" customHeight="1" x14ac:dyDescent="0.2">
      <c r="A2" s="74" t="s">
        <v>69</v>
      </c>
      <c r="B2" s="11"/>
      <c r="P2" s="4"/>
    </row>
    <row r="3" spans="1:23" ht="11.75" customHeight="1" x14ac:dyDescent="0.2">
      <c r="S3" s="8"/>
    </row>
    <row r="4" spans="1:23" ht="11.75" customHeight="1" x14ac:dyDescent="0.2">
      <c r="A4" s="76" t="s">
        <v>36</v>
      </c>
      <c r="B4" s="76"/>
      <c r="C4" s="77" t="s">
        <v>68</v>
      </c>
      <c r="D4" s="77"/>
      <c r="E4" s="77"/>
      <c r="G4" s="73"/>
      <c r="H4" s="72"/>
      <c r="I4" s="71" t="s">
        <v>21</v>
      </c>
      <c r="J4" s="71" t="s">
        <v>20</v>
      </c>
      <c r="K4" s="70"/>
      <c r="N4" s="67"/>
      <c r="S4" s="1"/>
    </row>
    <row r="5" spans="1:23" ht="11.75" customHeight="1" x14ac:dyDescent="0.2">
      <c r="A5" s="76" t="s">
        <v>35</v>
      </c>
      <c r="B5" s="76"/>
      <c r="C5" s="78" t="s">
        <v>67</v>
      </c>
      <c r="D5" s="78"/>
      <c r="E5" s="78"/>
      <c r="G5" s="69" t="s">
        <v>34</v>
      </c>
      <c r="H5" s="41"/>
      <c r="I5" s="42" t="s">
        <v>16</v>
      </c>
      <c r="J5" s="42" t="s">
        <v>16</v>
      </c>
      <c r="K5" s="68" t="s">
        <v>0</v>
      </c>
      <c r="M5" s="67"/>
      <c r="S5" s="1"/>
    </row>
    <row r="6" spans="1:23" ht="11.75" customHeight="1" x14ac:dyDescent="0.2">
      <c r="A6" s="76" t="s">
        <v>33</v>
      </c>
      <c r="B6" s="76"/>
      <c r="C6" s="78" t="s">
        <v>66</v>
      </c>
      <c r="D6" s="78"/>
      <c r="E6" s="78"/>
      <c r="G6" s="66" t="s">
        <v>32</v>
      </c>
      <c r="H6" s="65"/>
      <c r="I6" s="64">
        <v>6651</v>
      </c>
      <c r="J6" s="64">
        <v>13635</v>
      </c>
      <c r="K6" s="63">
        <f>SUM(I6:J6)</f>
        <v>20286</v>
      </c>
      <c r="R6" s="1"/>
      <c r="S6" s="1"/>
    </row>
    <row r="7" spans="1:23" ht="11.75" customHeight="1" x14ac:dyDescent="0.25">
      <c r="A7" s="11"/>
      <c r="B7" s="62"/>
      <c r="C7" s="61"/>
      <c r="D7" s="60"/>
      <c r="E7" s="60"/>
      <c r="G7" s="59"/>
      <c r="H7" s="41"/>
      <c r="I7" s="58"/>
      <c r="J7" s="58"/>
      <c r="K7" s="57"/>
      <c r="R7" s="1"/>
      <c r="S7" s="1"/>
    </row>
    <row r="8" spans="1:23" ht="11.75" customHeight="1" x14ac:dyDescent="0.2">
      <c r="C8" s="56"/>
      <c r="D8" s="41"/>
      <c r="K8" s="55"/>
      <c r="P8" s="1"/>
      <c r="Q8" s="1"/>
      <c r="R8" s="1"/>
      <c r="S8" s="1"/>
    </row>
    <row r="9" spans="1:23" ht="11.75" customHeight="1" x14ac:dyDescent="0.2">
      <c r="A9" s="54"/>
      <c r="B9" s="53"/>
      <c r="C9" s="49"/>
      <c r="D9" s="49"/>
      <c r="E9" s="49"/>
      <c r="F9" s="49"/>
      <c r="G9" s="49"/>
      <c r="H9" s="49"/>
      <c r="I9" s="49"/>
      <c r="J9" s="49"/>
      <c r="K9" s="52" t="s">
        <v>31</v>
      </c>
      <c r="L9" s="51"/>
      <c r="M9" s="50"/>
      <c r="N9" s="50"/>
      <c r="O9" s="49"/>
      <c r="P9" s="48"/>
      <c r="Q9" s="1"/>
      <c r="R9" s="1"/>
      <c r="S9" s="1"/>
    </row>
    <row r="10" spans="1:23" ht="11.75" customHeight="1" x14ac:dyDescent="0.2">
      <c r="A10" s="47"/>
      <c r="B10" s="43"/>
      <c r="C10" s="42" t="s">
        <v>30</v>
      </c>
      <c r="D10" s="42" t="s">
        <v>30</v>
      </c>
      <c r="E10" s="75" t="s">
        <v>29</v>
      </c>
      <c r="F10" s="75"/>
      <c r="G10" s="75"/>
      <c r="H10" s="46" t="s">
        <v>28</v>
      </c>
      <c r="I10" s="45"/>
      <c r="J10" s="45"/>
      <c r="K10" s="42" t="s">
        <v>27</v>
      </c>
      <c r="L10" s="75" t="s">
        <v>26</v>
      </c>
      <c r="M10" s="75"/>
      <c r="N10" s="75"/>
      <c r="O10" s="41"/>
      <c r="P10" s="40"/>
      <c r="Q10" s="1"/>
      <c r="R10" s="1"/>
      <c r="S10" s="1"/>
    </row>
    <row r="11" spans="1:23" ht="11.75" customHeight="1" x14ac:dyDescent="0.2">
      <c r="A11" s="44" t="s">
        <v>25</v>
      </c>
      <c r="B11" s="43"/>
      <c r="C11" s="42" t="s">
        <v>24</v>
      </c>
      <c r="D11" s="42" t="s">
        <v>23</v>
      </c>
      <c r="E11" s="42" t="s">
        <v>21</v>
      </c>
      <c r="F11" s="42" t="s">
        <v>20</v>
      </c>
      <c r="G11" s="41"/>
      <c r="H11" s="42" t="s">
        <v>21</v>
      </c>
      <c r="I11" s="42" t="s">
        <v>20</v>
      </c>
      <c r="J11" s="41"/>
      <c r="K11" s="42" t="s">
        <v>22</v>
      </c>
      <c r="L11" s="42" t="s">
        <v>21</v>
      </c>
      <c r="M11" s="42" t="s">
        <v>20</v>
      </c>
      <c r="N11" s="41"/>
      <c r="O11" s="41"/>
      <c r="P11" s="40"/>
      <c r="Q11" s="1"/>
      <c r="R11" s="1"/>
      <c r="S11" s="1"/>
      <c r="V11" s="4"/>
      <c r="W11" s="4"/>
    </row>
    <row r="12" spans="1:23" ht="11.75" customHeight="1" x14ac:dyDescent="0.2">
      <c r="A12" s="39" t="s">
        <v>19</v>
      </c>
      <c r="B12" s="38"/>
      <c r="C12" s="37" t="s">
        <v>18</v>
      </c>
      <c r="D12" s="37" t="s">
        <v>18</v>
      </c>
      <c r="E12" s="37" t="s">
        <v>16</v>
      </c>
      <c r="F12" s="37" t="s">
        <v>16</v>
      </c>
      <c r="G12" s="37" t="s">
        <v>0</v>
      </c>
      <c r="H12" s="37" t="s">
        <v>16</v>
      </c>
      <c r="I12" s="37" t="s">
        <v>16</v>
      </c>
      <c r="J12" s="37" t="s">
        <v>0</v>
      </c>
      <c r="K12" s="37" t="s">
        <v>17</v>
      </c>
      <c r="L12" s="37" t="s">
        <v>16</v>
      </c>
      <c r="M12" s="37" t="s">
        <v>16</v>
      </c>
      <c r="N12" s="36" t="s">
        <v>0</v>
      </c>
      <c r="O12" s="36" t="s">
        <v>15</v>
      </c>
      <c r="P12" s="35" t="s">
        <v>14</v>
      </c>
      <c r="Q12" s="1"/>
      <c r="R12" s="1"/>
      <c r="S12" s="1"/>
      <c r="V12" s="4"/>
      <c r="W12" s="4"/>
    </row>
    <row r="13" spans="1:23" s="14" customFormat="1" ht="28" customHeight="1" x14ac:dyDescent="0.35">
      <c r="A13" s="21" t="s">
        <v>13</v>
      </c>
      <c r="B13" s="32" t="s">
        <v>12</v>
      </c>
      <c r="C13" s="30">
        <v>292</v>
      </c>
      <c r="D13" s="30">
        <v>2204</v>
      </c>
      <c r="E13" s="30">
        <v>17662</v>
      </c>
      <c r="F13" s="30">
        <v>29132</v>
      </c>
      <c r="G13" s="19">
        <f t="shared" ref="G13:G19" si="0">SUM(E13:F13)</f>
        <v>46794</v>
      </c>
      <c r="H13" s="30">
        <v>1015761</v>
      </c>
      <c r="I13" s="30">
        <v>1575394</v>
      </c>
      <c r="J13" s="19">
        <f t="shared" ref="J13:J19" si="1">SUM(H13:I13)</f>
        <v>2591155</v>
      </c>
      <c r="K13" s="30">
        <v>185537</v>
      </c>
      <c r="L13" s="30">
        <v>60239</v>
      </c>
      <c r="M13" s="30">
        <v>94363</v>
      </c>
      <c r="N13" s="18">
        <f t="shared" ref="N13:N19" si="2">SUM(L13:M13)</f>
        <v>154602</v>
      </c>
      <c r="O13" s="29">
        <f t="shared" ref="O13:O19" si="3">ROUND(N13/31,1)</f>
        <v>4987.2</v>
      </c>
      <c r="P13" s="29">
        <f t="shared" ref="P13:P19" si="4">ROUND(J13/496,1)</f>
        <v>5224.1000000000004</v>
      </c>
      <c r="Q13" s="16"/>
      <c r="R13" s="16"/>
      <c r="S13" s="16"/>
      <c r="V13" s="15"/>
      <c r="W13" s="15"/>
    </row>
    <row r="14" spans="1:23" s="14" customFormat="1" ht="28" customHeight="1" x14ac:dyDescent="0.35">
      <c r="A14" s="21" t="s">
        <v>11</v>
      </c>
      <c r="B14" s="34" t="s">
        <v>10</v>
      </c>
      <c r="C14" s="30">
        <v>172</v>
      </c>
      <c r="D14" s="30">
        <v>1022</v>
      </c>
      <c r="E14" s="30">
        <v>5195</v>
      </c>
      <c r="F14" s="30">
        <v>12351</v>
      </c>
      <c r="G14" s="19">
        <f t="shared" si="0"/>
        <v>17546</v>
      </c>
      <c r="H14" s="30">
        <v>262766</v>
      </c>
      <c r="I14" s="30">
        <v>626099</v>
      </c>
      <c r="J14" s="19">
        <f t="shared" si="1"/>
        <v>888865</v>
      </c>
      <c r="K14" s="30">
        <v>839940</v>
      </c>
      <c r="L14" s="30">
        <v>16636</v>
      </c>
      <c r="M14" s="30">
        <v>39445</v>
      </c>
      <c r="N14" s="18">
        <f t="shared" si="2"/>
        <v>56081</v>
      </c>
      <c r="O14" s="29">
        <f t="shared" si="3"/>
        <v>1809.1</v>
      </c>
      <c r="P14" s="29">
        <f t="shared" si="4"/>
        <v>1792.1</v>
      </c>
      <c r="Q14" s="16"/>
      <c r="R14" s="16"/>
      <c r="S14" s="16"/>
      <c r="V14" s="15"/>
      <c r="W14" s="15"/>
    </row>
    <row r="15" spans="1:23" s="14" customFormat="1" ht="28" customHeight="1" x14ac:dyDescent="0.35">
      <c r="A15" s="21" t="s">
        <v>9</v>
      </c>
      <c r="B15" s="34" t="s">
        <v>8</v>
      </c>
      <c r="C15" s="30">
        <v>265</v>
      </c>
      <c r="D15" s="30">
        <v>500</v>
      </c>
      <c r="E15" s="30">
        <v>782</v>
      </c>
      <c r="F15" s="30">
        <v>4983</v>
      </c>
      <c r="G15" s="19">
        <f t="shared" si="0"/>
        <v>5765</v>
      </c>
      <c r="H15" s="30">
        <v>44762</v>
      </c>
      <c r="I15" s="30">
        <v>243865</v>
      </c>
      <c r="J15" s="19">
        <f t="shared" si="1"/>
        <v>288627</v>
      </c>
      <c r="K15" s="30">
        <v>248254</v>
      </c>
      <c r="L15" s="30">
        <v>2290</v>
      </c>
      <c r="M15" s="30">
        <v>12965</v>
      </c>
      <c r="N15" s="18">
        <f t="shared" si="2"/>
        <v>15255</v>
      </c>
      <c r="O15" s="29">
        <f t="shared" si="3"/>
        <v>492.1</v>
      </c>
      <c r="P15" s="29">
        <f t="shared" si="4"/>
        <v>581.9</v>
      </c>
      <c r="Q15" s="16"/>
      <c r="R15" s="16"/>
      <c r="S15" s="16"/>
      <c r="V15" s="15"/>
      <c r="W15" s="15"/>
    </row>
    <row r="16" spans="1:23" s="14" customFormat="1" ht="28" customHeight="1" x14ac:dyDescent="0.35">
      <c r="A16" s="21" t="s">
        <v>7</v>
      </c>
      <c r="B16" s="32" t="s">
        <v>6</v>
      </c>
      <c r="C16" s="30">
        <v>119</v>
      </c>
      <c r="D16" s="30">
        <v>473</v>
      </c>
      <c r="E16" s="30">
        <v>3213</v>
      </c>
      <c r="F16" s="30">
        <v>6605</v>
      </c>
      <c r="G16" s="19">
        <f t="shared" si="0"/>
        <v>9818</v>
      </c>
      <c r="H16" s="30">
        <v>255781</v>
      </c>
      <c r="I16" s="30">
        <v>542938</v>
      </c>
      <c r="J16" s="19">
        <f t="shared" si="1"/>
        <v>798719</v>
      </c>
      <c r="K16" s="30">
        <v>788907</v>
      </c>
      <c r="L16" s="30">
        <v>11627</v>
      </c>
      <c r="M16" s="30">
        <v>24508</v>
      </c>
      <c r="N16" s="18">
        <f t="shared" si="2"/>
        <v>36135</v>
      </c>
      <c r="O16" s="29">
        <f t="shared" si="3"/>
        <v>1165.5999999999999</v>
      </c>
      <c r="P16" s="29">
        <f t="shared" si="4"/>
        <v>1610.3</v>
      </c>
      <c r="Q16" s="16"/>
      <c r="R16" s="16"/>
      <c r="S16" s="16"/>
      <c r="V16" s="15"/>
      <c r="W16" s="15"/>
    </row>
    <row r="17" spans="1:23" s="14" customFormat="1" ht="28" customHeight="1" x14ac:dyDescent="0.35">
      <c r="A17" s="21" t="s">
        <v>5</v>
      </c>
      <c r="B17" s="34" t="s">
        <v>4</v>
      </c>
      <c r="C17" s="30">
        <v>54</v>
      </c>
      <c r="D17" s="30">
        <v>590</v>
      </c>
      <c r="E17" s="30">
        <v>2592</v>
      </c>
      <c r="F17" s="30">
        <v>7996</v>
      </c>
      <c r="G17" s="19">
        <f t="shared" si="0"/>
        <v>10588</v>
      </c>
      <c r="H17" s="30">
        <v>178575</v>
      </c>
      <c r="I17" s="30">
        <v>441334</v>
      </c>
      <c r="J17" s="19">
        <f t="shared" si="1"/>
        <v>619909</v>
      </c>
      <c r="K17" s="30">
        <v>0</v>
      </c>
      <c r="L17" s="30">
        <v>9680</v>
      </c>
      <c r="M17" s="30">
        <v>25648</v>
      </c>
      <c r="N17" s="18">
        <f t="shared" si="2"/>
        <v>35328</v>
      </c>
      <c r="O17" s="29">
        <f t="shared" si="3"/>
        <v>1139.5999999999999</v>
      </c>
      <c r="P17" s="29">
        <f t="shared" si="4"/>
        <v>1249.8</v>
      </c>
      <c r="Q17" s="16"/>
      <c r="R17" s="16"/>
      <c r="S17" s="16"/>
      <c r="V17" s="15"/>
      <c r="W17" s="15"/>
    </row>
    <row r="18" spans="1:23" s="14" customFormat="1" ht="28" customHeight="1" x14ac:dyDescent="0.35">
      <c r="A18" s="33">
        <v>1.6</v>
      </c>
      <c r="B18" s="32" t="s">
        <v>3</v>
      </c>
      <c r="C18" s="30">
        <v>10</v>
      </c>
      <c r="D18" s="30">
        <v>44</v>
      </c>
      <c r="E18" s="30">
        <v>139</v>
      </c>
      <c r="F18" s="30">
        <v>521</v>
      </c>
      <c r="G18" s="19">
        <f t="shared" si="0"/>
        <v>660</v>
      </c>
      <c r="H18" s="30">
        <v>3664</v>
      </c>
      <c r="I18" s="30">
        <v>13760</v>
      </c>
      <c r="J18" s="19">
        <f t="shared" si="1"/>
        <v>17424</v>
      </c>
      <c r="K18" s="31"/>
      <c r="L18" s="30">
        <v>231</v>
      </c>
      <c r="M18" s="30">
        <v>866</v>
      </c>
      <c r="N18" s="18">
        <f t="shared" si="2"/>
        <v>1097</v>
      </c>
      <c r="O18" s="29">
        <f t="shared" si="3"/>
        <v>35.4</v>
      </c>
      <c r="P18" s="29">
        <f t="shared" si="4"/>
        <v>35.1</v>
      </c>
      <c r="Q18" s="16"/>
      <c r="R18" s="16"/>
      <c r="S18" s="16"/>
      <c r="V18" s="15"/>
      <c r="W18" s="15"/>
    </row>
    <row r="19" spans="1:23" s="14" customFormat="1" ht="28" customHeight="1" x14ac:dyDescent="0.35">
      <c r="A19" s="28">
        <v>1.7</v>
      </c>
      <c r="B19" s="27" t="s">
        <v>2</v>
      </c>
      <c r="C19" s="24">
        <v>0</v>
      </c>
      <c r="D19" s="24">
        <v>0</v>
      </c>
      <c r="E19" s="24">
        <v>0</v>
      </c>
      <c r="F19" s="24">
        <v>0</v>
      </c>
      <c r="G19" s="26">
        <f t="shared" si="0"/>
        <v>0</v>
      </c>
      <c r="H19" s="24">
        <v>0</v>
      </c>
      <c r="I19" s="24">
        <v>0</v>
      </c>
      <c r="J19" s="26">
        <f t="shared" si="1"/>
        <v>0</v>
      </c>
      <c r="K19" s="25"/>
      <c r="L19" s="24">
        <v>0</v>
      </c>
      <c r="M19" s="24">
        <v>0</v>
      </c>
      <c r="N19" s="23">
        <f t="shared" si="2"/>
        <v>0</v>
      </c>
      <c r="O19" s="22">
        <f t="shared" si="3"/>
        <v>0</v>
      </c>
      <c r="P19" s="22">
        <f t="shared" si="4"/>
        <v>0</v>
      </c>
      <c r="Q19" s="16"/>
      <c r="R19" s="16"/>
      <c r="S19" s="16"/>
      <c r="V19" s="15"/>
      <c r="W19" s="15"/>
    </row>
    <row r="20" spans="1:23" s="14" customFormat="1" ht="28" customHeight="1" x14ac:dyDescent="0.35">
      <c r="A20" s="21" t="s">
        <v>1</v>
      </c>
      <c r="B20" s="20" t="s">
        <v>0</v>
      </c>
      <c r="C20" s="19">
        <f t="shared" ref="C20:P20" si="5">SUM(C13:C19)</f>
        <v>912</v>
      </c>
      <c r="D20" s="19">
        <f t="shared" si="5"/>
        <v>4833</v>
      </c>
      <c r="E20" s="19">
        <f t="shared" si="5"/>
        <v>29583</v>
      </c>
      <c r="F20" s="19">
        <f t="shared" si="5"/>
        <v>61588</v>
      </c>
      <c r="G20" s="19">
        <f t="shared" si="5"/>
        <v>91171</v>
      </c>
      <c r="H20" s="19">
        <f t="shared" si="5"/>
        <v>1761309</v>
      </c>
      <c r="I20" s="19">
        <f t="shared" si="5"/>
        <v>3443390</v>
      </c>
      <c r="J20" s="19">
        <f t="shared" si="5"/>
        <v>5204699</v>
      </c>
      <c r="K20" s="19">
        <f t="shared" si="5"/>
        <v>2062638</v>
      </c>
      <c r="L20" s="19">
        <f t="shared" si="5"/>
        <v>100703</v>
      </c>
      <c r="M20" s="19">
        <f t="shared" si="5"/>
        <v>197795</v>
      </c>
      <c r="N20" s="18">
        <f t="shared" si="5"/>
        <v>298498</v>
      </c>
      <c r="O20" s="17">
        <f t="shared" si="5"/>
        <v>9629</v>
      </c>
      <c r="P20" s="17">
        <f t="shared" si="5"/>
        <v>10493.3</v>
      </c>
      <c r="Q20" s="16"/>
      <c r="R20" s="16"/>
      <c r="S20" s="16"/>
      <c r="V20" s="15"/>
      <c r="W20" s="15"/>
    </row>
    <row r="21" spans="1:23" ht="11.75" customHeight="1" x14ac:dyDescent="0.2">
      <c r="A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S21" s="1"/>
    </row>
    <row r="22" spans="1:23" ht="11.75" customHeight="1" x14ac:dyDescent="0.2">
      <c r="A22" s="13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3" ht="11.75" customHeight="1" x14ac:dyDescent="0.2">
      <c r="A23" s="12"/>
      <c r="B23" s="11"/>
      <c r="C23" s="9"/>
      <c r="D23" s="9"/>
      <c r="E23" s="3"/>
      <c r="F23" s="9"/>
      <c r="G23" s="9"/>
      <c r="H23" s="3"/>
      <c r="I23" s="9"/>
      <c r="J23" s="9"/>
      <c r="K23" s="9"/>
      <c r="L23" s="3"/>
      <c r="M23" s="3"/>
    </row>
    <row r="24" spans="1:23" ht="11.75" customHeight="1" x14ac:dyDescent="0.2">
      <c r="A24" s="12"/>
      <c r="B24" s="11"/>
      <c r="C24" s="9"/>
      <c r="D24" s="9"/>
      <c r="E24" s="3"/>
      <c r="F24" s="9"/>
      <c r="G24" s="9"/>
      <c r="H24" s="3"/>
      <c r="I24" s="9"/>
      <c r="J24" s="9"/>
      <c r="K24" s="9"/>
      <c r="L24" s="3"/>
      <c r="M24" s="3"/>
    </row>
    <row r="25" spans="1:23" ht="11.75" customHeight="1" x14ac:dyDescent="0.2">
      <c r="A25" s="12"/>
      <c r="B25" s="11"/>
      <c r="C25" s="9"/>
      <c r="D25" s="9"/>
      <c r="E25" s="3"/>
      <c r="F25" s="9"/>
      <c r="G25" s="9"/>
      <c r="H25" s="3"/>
      <c r="I25" s="9"/>
      <c r="J25" s="9"/>
      <c r="K25" s="9"/>
      <c r="L25" s="3"/>
      <c r="M25" s="3"/>
    </row>
    <row r="26" spans="1:23" ht="11.75" customHeight="1" x14ac:dyDescent="0.2">
      <c r="A26" s="5"/>
      <c r="B26" s="11"/>
      <c r="C26" s="9"/>
      <c r="D26" s="9"/>
      <c r="E26" s="3"/>
      <c r="F26" s="9"/>
      <c r="G26" s="9"/>
      <c r="H26" s="3"/>
      <c r="I26" s="9"/>
      <c r="J26" s="9"/>
      <c r="K26" s="9"/>
      <c r="L26" s="3"/>
      <c r="M26" s="3"/>
    </row>
    <row r="27" spans="1:23" ht="11.75" customHeight="1" x14ac:dyDescent="0.2">
      <c r="A27" s="5"/>
      <c r="B27" s="11"/>
      <c r="C27" s="9"/>
      <c r="D27" s="9"/>
      <c r="E27" s="3"/>
      <c r="F27" s="9"/>
      <c r="G27" s="9"/>
      <c r="H27" s="3"/>
      <c r="I27" s="9"/>
      <c r="J27" s="9"/>
      <c r="K27" s="9"/>
      <c r="L27" s="3"/>
      <c r="M27" s="3"/>
    </row>
    <row r="28" spans="1:23" ht="11.75" customHeight="1" x14ac:dyDescent="0.2">
      <c r="A28" s="5"/>
      <c r="B28" s="11"/>
      <c r="C28" s="9"/>
      <c r="D28" s="9"/>
      <c r="E28" s="3"/>
      <c r="F28" s="9"/>
      <c r="G28" s="9"/>
      <c r="H28" s="3"/>
      <c r="I28" s="8"/>
      <c r="J28" s="9"/>
      <c r="K28" s="9"/>
      <c r="L28" s="3"/>
      <c r="M28" s="3"/>
    </row>
    <row r="29" spans="1:23" ht="11.75" customHeight="1" x14ac:dyDescent="0.2">
      <c r="A29" s="5"/>
      <c r="B29" s="11"/>
      <c r="C29" s="9"/>
      <c r="D29" s="9"/>
      <c r="E29" s="3"/>
      <c r="F29" s="9"/>
      <c r="G29" s="9"/>
      <c r="H29" s="3"/>
      <c r="I29" s="9"/>
      <c r="J29" s="9"/>
      <c r="K29" s="9"/>
      <c r="L29" s="3"/>
      <c r="M29" s="3"/>
    </row>
    <row r="30" spans="1:23" ht="11.75" customHeight="1" x14ac:dyDescent="0.2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3" ht="11.75" customHeight="1" x14ac:dyDescent="0.2">
      <c r="A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3"/>
    </row>
    <row r="32" spans="1:23" ht="11.75" customHeight="1" x14ac:dyDescent="0.2">
      <c r="A32" s="5"/>
      <c r="B32" s="11"/>
      <c r="C32" s="9"/>
      <c r="D32" s="9"/>
      <c r="E32" s="3"/>
      <c r="F32" s="9"/>
      <c r="G32" s="9"/>
      <c r="H32" s="3"/>
      <c r="I32" s="9"/>
      <c r="J32" s="9"/>
      <c r="K32" s="9"/>
      <c r="L32" s="3"/>
      <c r="M32" s="3"/>
    </row>
    <row r="33" spans="1:13" ht="11.75" customHeight="1" x14ac:dyDescent="0.2">
      <c r="A33" s="5"/>
      <c r="B33" s="11"/>
      <c r="C33" s="9"/>
      <c r="D33" s="9"/>
      <c r="E33" s="3"/>
      <c r="F33" s="9"/>
      <c r="G33" s="9"/>
      <c r="H33" s="3"/>
      <c r="I33" s="9"/>
      <c r="J33" s="9"/>
      <c r="K33" s="9"/>
      <c r="L33" s="3"/>
      <c r="M33" s="3"/>
    </row>
    <row r="34" spans="1:13" ht="11.75" customHeight="1" x14ac:dyDescent="0.2">
      <c r="A34" s="5"/>
      <c r="B34" s="11"/>
      <c r="C34" s="9"/>
      <c r="D34" s="9"/>
      <c r="E34" s="3"/>
      <c r="F34" s="9"/>
      <c r="G34" s="9"/>
      <c r="H34" s="3"/>
      <c r="I34" s="9"/>
      <c r="J34" s="9"/>
      <c r="K34" s="9"/>
      <c r="L34" s="3"/>
      <c r="M34" s="3"/>
    </row>
    <row r="35" spans="1:13" ht="11.75" customHeight="1" x14ac:dyDescent="0.2">
      <c r="A35" s="5"/>
      <c r="B35" s="11"/>
      <c r="C35" s="9"/>
      <c r="D35" s="9"/>
      <c r="E35" s="3"/>
      <c r="F35" s="9"/>
      <c r="G35" s="9"/>
      <c r="H35" s="3"/>
      <c r="I35" s="9"/>
      <c r="J35" s="9"/>
      <c r="K35" s="9"/>
      <c r="L35" s="3"/>
      <c r="M35" s="3"/>
    </row>
    <row r="36" spans="1:13" ht="11.75" customHeight="1" x14ac:dyDescent="0.2">
      <c r="A36" s="5"/>
      <c r="B36" s="11"/>
      <c r="C36" s="9"/>
      <c r="D36" s="9"/>
      <c r="E36" s="3"/>
      <c r="F36" s="9"/>
      <c r="G36" s="9"/>
      <c r="H36" s="3"/>
      <c r="I36" s="9"/>
      <c r="J36" s="9"/>
      <c r="K36" s="9"/>
      <c r="L36" s="3"/>
      <c r="M36" s="3"/>
    </row>
    <row r="37" spans="1:13" ht="11.75" customHeight="1" x14ac:dyDescent="0.2">
      <c r="A37" s="5"/>
      <c r="B37" s="11"/>
      <c r="C37" s="9"/>
      <c r="D37" s="9"/>
      <c r="E37" s="3"/>
      <c r="F37" s="9"/>
      <c r="G37" s="9"/>
      <c r="H37" s="3"/>
      <c r="I37" s="9"/>
      <c r="J37" s="9"/>
      <c r="K37" s="9"/>
      <c r="L37" s="3"/>
      <c r="M37" s="3"/>
    </row>
    <row r="38" spans="1:13" ht="11.75" customHeight="1" x14ac:dyDescent="0.2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1.75" customHeight="1" x14ac:dyDescent="0.2">
      <c r="A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</row>
    <row r="40" spans="1:13" ht="11.75" customHeight="1" x14ac:dyDescent="0.2">
      <c r="A40" s="5"/>
      <c r="B40" s="11"/>
      <c r="C40" s="9"/>
      <c r="D40" s="9"/>
      <c r="E40" s="3"/>
      <c r="F40" s="9"/>
      <c r="G40" s="9"/>
      <c r="H40" s="3"/>
      <c r="I40" s="9"/>
      <c r="J40" s="9"/>
      <c r="K40" s="9"/>
      <c r="L40" s="3"/>
      <c r="M40" s="3"/>
    </row>
    <row r="41" spans="1:13" ht="11.75" customHeight="1" x14ac:dyDescent="0.2">
      <c r="A41" s="5"/>
      <c r="B41" s="11"/>
      <c r="C41" s="9"/>
      <c r="D41" s="9"/>
      <c r="E41" s="3"/>
      <c r="F41" s="9"/>
      <c r="G41" s="9"/>
      <c r="H41" s="3"/>
      <c r="I41" s="9"/>
      <c r="J41" s="9"/>
      <c r="K41" s="9"/>
      <c r="L41" s="3"/>
      <c r="M41" s="3"/>
    </row>
    <row r="42" spans="1:13" ht="11.75" customHeight="1" x14ac:dyDescent="0.2">
      <c r="A42" s="5"/>
      <c r="B42" s="11"/>
      <c r="C42" s="9"/>
      <c r="D42" s="9"/>
      <c r="E42" s="3"/>
      <c r="F42" s="9"/>
      <c r="G42" s="9"/>
      <c r="H42" s="3"/>
      <c r="I42" s="9"/>
      <c r="J42" s="9"/>
      <c r="K42" s="9"/>
      <c r="L42" s="3"/>
      <c r="M42" s="3"/>
    </row>
    <row r="43" spans="1:13" ht="11.75" customHeight="1" x14ac:dyDescent="0.2">
      <c r="A43" s="5"/>
      <c r="B43" s="11"/>
      <c r="C43" s="9"/>
      <c r="D43" s="9"/>
      <c r="E43" s="3"/>
      <c r="F43" s="9"/>
      <c r="G43" s="9"/>
      <c r="H43" s="3"/>
      <c r="I43" s="9"/>
      <c r="J43" s="9"/>
      <c r="K43" s="9"/>
      <c r="L43" s="3"/>
      <c r="M43" s="3"/>
    </row>
    <row r="44" spans="1:13" ht="11.75" customHeight="1" x14ac:dyDescent="0.2">
      <c r="A44" s="5"/>
      <c r="B44" s="11"/>
      <c r="C44" s="9"/>
      <c r="D44" s="9"/>
      <c r="E44" s="3"/>
      <c r="F44" s="9"/>
      <c r="G44" s="9"/>
      <c r="H44" s="3"/>
      <c r="I44" s="9"/>
      <c r="J44" s="9"/>
      <c r="K44" s="9"/>
      <c r="L44" s="3"/>
      <c r="M44" s="3"/>
    </row>
    <row r="45" spans="1:13" ht="11.75" customHeight="1" x14ac:dyDescent="0.2">
      <c r="A45" s="5"/>
      <c r="B45" s="11"/>
      <c r="C45" s="9"/>
      <c r="D45" s="9"/>
      <c r="E45" s="3"/>
      <c r="F45" s="9"/>
      <c r="G45" s="9"/>
      <c r="H45" s="3"/>
      <c r="I45" s="9"/>
      <c r="J45" s="9"/>
      <c r="K45" s="9"/>
      <c r="L45" s="3"/>
      <c r="M45" s="3"/>
    </row>
    <row r="46" spans="1:13" ht="11.75" customHeight="1" x14ac:dyDescent="0.2">
      <c r="A46" s="5"/>
      <c r="B46" s="11"/>
      <c r="C46" s="9"/>
      <c r="D46" s="9"/>
      <c r="E46" s="3"/>
      <c r="F46" s="9"/>
      <c r="G46" s="9"/>
      <c r="H46" s="3"/>
      <c r="I46" s="9"/>
      <c r="J46" s="9"/>
      <c r="K46" s="9"/>
      <c r="L46" s="3"/>
      <c r="M46" s="3"/>
    </row>
    <row r="47" spans="1:13" ht="11.75" customHeight="1" x14ac:dyDescent="0.2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1.75" customHeight="1" x14ac:dyDescent="0.2">
      <c r="A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ht="11.75" customHeight="1" x14ac:dyDescent="0.2">
      <c r="A49" s="5"/>
      <c r="B49" s="11"/>
      <c r="C49" s="9"/>
      <c r="D49" s="9"/>
      <c r="E49" s="3"/>
      <c r="F49" s="9"/>
      <c r="G49" s="9"/>
      <c r="H49" s="3"/>
      <c r="I49" s="9"/>
      <c r="J49" s="9"/>
      <c r="K49" s="9"/>
      <c r="L49" s="3"/>
      <c r="M49" s="3"/>
    </row>
    <row r="50" spans="1:13" ht="11.75" customHeight="1" x14ac:dyDescent="0.2">
      <c r="A50" s="5"/>
      <c r="B50" s="11"/>
      <c r="C50" s="9"/>
      <c r="D50" s="9"/>
      <c r="E50" s="3"/>
      <c r="F50" s="9"/>
      <c r="G50" s="9"/>
      <c r="H50" s="3"/>
      <c r="I50" s="9"/>
      <c r="J50" s="9"/>
      <c r="K50" s="9"/>
      <c r="L50" s="3"/>
      <c r="M50" s="3"/>
    </row>
    <row r="51" spans="1:13" ht="11.75" customHeight="1" x14ac:dyDescent="0.2">
      <c r="A51" s="5"/>
      <c r="B51" s="11"/>
      <c r="C51" s="9"/>
      <c r="D51" s="9"/>
      <c r="E51" s="3"/>
      <c r="F51" s="9"/>
      <c r="G51" s="9"/>
      <c r="H51" s="3"/>
      <c r="I51" s="9"/>
      <c r="J51" s="9"/>
      <c r="K51" s="9"/>
      <c r="L51" s="3"/>
      <c r="M51" s="3"/>
    </row>
    <row r="52" spans="1:13" ht="11.75" customHeight="1" x14ac:dyDescent="0.2">
      <c r="A52" s="5"/>
      <c r="B52" s="11"/>
      <c r="C52" s="9"/>
      <c r="D52" s="9"/>
      <c r="E52" s="3"/>
      <c r="F52" s="9"/>
      <c r="G52" s="9"/>
      <c r="H52" s="3"/>
      <c r="I52" s="9"/>
      <c r="J52" s="9"/>
      <c r="K52" s="9"/>
      <c r="L52" s="3"/>
      <c r="M52" s="3"/>
    </row>
    <row r="53" spans="1:13" ht="11.75" customHeight="1" x14ac:dyDescent="0.2">
      <c r="A53" s="5"/>
      <c r="B53" s="11"/>
      <c r="C53" s="9"/>
      <c r="D53" s="9"/>
      <c r="E53" s="3"/>
      <c r="F53" s="9"/>
      <c r="G53" s="9"/>
      <c r="H53" s="3"/>
      <c r="I53" s="9"/>
      <c r="J53" s="9"/>
      <c r="K53" s="9"/>
      <c r="L53" s="3"/>
      <c r="M53" s="3"/>
    </row>
    <row r="54" spans="1:13" ht="11.75" customHeight="1" x14ac:dyDescent="0.2">
      <c r="A54" s="5"/>
      <c r="B54" s="11"/>
      <c r="C54" s="9"/>
      <c r="D54" s="9"/>
      <c r="E54" s="3"/>
      <c r="F54" s="9"/>
      <c r="G54" s="9"/>
      <c r="H54" s="3"/>
      <c r="I54" s="9"/>
      <c r="J54" s="9"/>
      <c r="K54" s="9"/>
      <c r="L54" s="3"/>
      <c r="M54" s="3"/>
    </row>
    <row r="55" spans="1:13" ht="11.75" customHeight="1" x14ac:dyDescent="0.2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1.75" customHeight="1" x14ac:dyDescent="0.2">
      <c r="A56" s="5"/>
      <c r="C56" s="9"/>
      <c r="D56" s="9"/>
      <c r="E56" s="9"/>
      <c r="F56" s="9"/>
      <c r="G56" s="9"/>
      <c r="H56" s="9"/>
      <c r="I56" s="9"/>
      <c r="J56" s="9"/>
      <c r="K56" s="9"/>
      <c r="L56" s="9"/>
      <c r="M56" s="3"/>
    </row>
    <row r="57" spans="1:13" ht="11.75" customHeight="1" x14ac:dyDescent="0.2">
      <c r="A57" s="5"/>
      <c r="B57" s="11"/>
      <c r="C57" s="9"/>
      <c r="D57" s="9"/>
      <c r="E57" s="3"/>
      <c r="F57" s="9"/>
      <c r="G57" s="9"/>
      <c r="H57" s="3"/>
      <c r="I57" s="9"/>
      <c r="J57" s="9"/>
      <c r="K57" s="9"/>
      <c r="L57" s="3"/>
      <c r="M57" s="3"/>
    </row>
    <row r="58" spans="1:13" ht="11.75" customHeight="1" x14ac:dyDescent="0.2">
      <c r="A58" s="5"/>
      <c r="B58" s="11"/>
      <c r="C58" s="9"/>
      <c r="D58" s="9"/>
      <c r="E58" s="3"/>
      <c r="F58" s="9"/>
      <c r="G58" s="9"/>
      <c r="H58" s="3"/>
      <c r="I58" s="9"/>
      <c r="J58" s="9"/>
      <c r="K58" s="9"/>
      <c r="L58" s="3"/>
      <c r="M58" s="3"/>
    </row>
    <row r="59" spans="1:13" ht="11.75" customHeight="1" x14ac:dyDescent="0.2">
      <c r="A59" s="5"/>
      <c r="B59" s="11"/>
      <c r="C59" s="9"/>
      <c r="D59" s="9"/>
      <c r="E59" s="3"/>
      <c r="F59" s="9"/>
      <c r="G59" s="9"/>
      <c r="H59" s="3"/>
      <c r="I59" s="8"/>
      <c r="J59" s="9"/>
      <c r="K59" s="9"/>
      <c r="L59" s="3"/>
      <c r="M59" s="3"/>
    </row>
    <row r="60" spans="1:13" ht="11.75" customHeight="1" x14ac:dyDescent="0.2">
      <c r="A60" s="5"/>
      <c r="B60" s="11"/>
      <c r="C60" s="9"/>
      <c r="D60" s="9"/>
      <c r="E60" s="3"/>
      <c r="F60" s="9"/>
      <c r="G60" s="9"/>
      <c r="H60" s="3"/>
      <c r="I60" s="9"/>
      <c r="J60" s="9"/>
      <c r="K60" s="9"/>
      <c r="L60" s="3"/>
      <c r="M60" s="3"/>
    </row>
    <row r="61" spans="1:13" ht="11.75" customHeight="1" x14ac:dyDescent="0.2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1.75" customHeight="1" x14ac:dyDescent="0.2">
      <c r="A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3"/>
    </row>
    <row r="63" spans="1:13" ht="11.75" customHeight="1" x14ac:dyDescent="0.2">
      <c r="A63" s="5"/>
      <c r="B63" s="11"/>
      <c r="C63" s="9"/>
      <c r="D63" s="9"/>
      <c r="E63" s="9"/>
      <c r="F63" s="9"/>
      <c r="G63" s="9"/>
      <c r="H63" s="9"/>
      <c r="I63" s="10"/>
      <c r="J63" s="9"/>
      <c r="K63" s="9"/>
      <c r="L63" s="3"/>
      <c r="M63" s="3"/>
    </row>
    <row r="64" spans="1:13" ht="11.75" customHeight="1" x14ac:dyDescent="0.2">
      <c r="A64" s="5"/>
      <c r="B64" s="11"/>
      <c r="C64" s="9"/>
      <c r="D64" s="9"/>
      <c r="E64" s="9"/>
      <c r="F64" s="9"/>
      <c r="G64" s="9"/>
      <c r="H64" s="9"/>
      <c r="I64" s="10"/>
      <c r="J64" s="9"/>
      <c r="K64" s="9"/>
      <c r="L64" s="3"/>
      <c r="M64" s="3"/>
    </row>
    <row r="65" spans="1:13" ht="11.75" customHeight="1" x14ac:dyDescent="0.2">
      <c r="A65" s="5"/>
      <c r="B65" s="4"/>
      <c r="C65" s="3"/>
      <c r="D65" s="3"/>
      <c r="E65" s="3"/>
      <c r="F65" s="3"/>
      <c r="G65" s="3"/>
      <c r="H65" s="3"/>
      <c r="I65" s="8"/>
      <c r="J65" s="3"/>
      <c r="K65" s="3"/>
      <c r="L65" s="3"/>
      <c r="M65" s="3"/>
    </row>
    <row r="66" spans="1:13" ht="11.75" customHeight="1" x14ac:dyDescent="0.2">
      <c r="A66" s="7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1.75" customHeight="1" x14ac:dyDescent="0.2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29</vt:i4>
      </vt:variant>
    </vt:vector>
  </HeadingPairs>
  <TitlesOfParts>
    <vt:vector size="59" baseType="lpstr">
      <vt:lpstr>State Totals</vt:lpstr>
      <vt:lpstr>Alpena</vt:lpstr>
      <vt:lpstr>Bay</vt:lpstr>
      <vt:lpstr>Mott</vt:lpstr>
      <vt:lpstr>Delta</vt:lpstr>
      <vt:lpstr>Glen Oaks</vt:lpstr>
      <vt:lpstr>Gogebic</vt:lpstr>
      <vt:lpstr>Grand Rapids</vt:lpstr>
      <vt:lpstr>HFC</vt:lpstr>
      <vt:lpstr>Jackson</vt:lpstr>
      <vt:lpstr>KVCC</vt:lpstr>
      <vt:lpstr>Kellogg</vt:lpstr>
      <vt:lpstr>Kirtland</vt:lpstr>
      <vt:lpstr>Lake MI</vt:lpstr>
      <vt:lpstr>LCC</vt:lpstr>
      <vt:lpstr>Macomb</vt:lpstr>
      <vt:lpstr>Mid Mich</vt:lpstr>
      <vt:lpstr>Monroe</vt:lpstr>
      <vt:lpstr>Montcalm</vt:lpstr>
      <vt:lpstr>Muskegon</vt:lpstr>
      <vt:lpstr>North Central</vt:lpstr>
      <vt:lpstr>Northwestern</vt:lpstr>
      <vt:lpstr>Oakland</vt:lpstr>
      <vt:lpstr>SC4</vt:lpstr>
      <vt:lpstr>Schoolcraft</vt:lpstr>
      <vt:lpstr>SW</vt:lpstr>
      <vt:lpstr>Washtenaw</vt:lpstr>
      <vt:lpstr>Wayne</vt:lpstr>
      <vt:lpstr>WestShore</vt:lpstr>
      <vt:lpstr>Sheet1</vt:lpstr>
      <vt:lpstr>Alpena!Print_Area</vt:lpstr>
      <vt:lpstr>Bay!Print_Area</vt:lpstr>
      <vt:lpstr>Delta!Print_Area</vt:lpstr>
      <vt:lpstr>'Glen Oaks'!Print_Area</vt:lpstr>
      <vt:lpstr>Gogebic!Print_Area</vt:lpstr>
      <vt:lpstr>'Grand Rapids'!Print_Area</vt:lpstr>
      <vt:lpstr>HFC!Print_Area</vt:lpstr>
      <vt:lpstr>Jackson!Print_Area</vt:lpstr>
      <vt:lpstr>Kellogg!Print_Area</vt:lpstr>
      <vt:lpstr>Kirtland!Print_Area</vt:lpstr>
      <vt:lpstr>KVCC!Print_Area</vt:lpstr>
      <vt:lpstr>'Lake MI'!Print_Area</vt:lpstr>
      <vt:lpstr>LCC!Print_Area</vt:lpstr>
      <vt:lpstr>Macomb!Print_Area</vt:lpstr>
      <vt:lpstr>'Mid Mich'!Print_Area</vt:lpstr>
      <vt:lpstr>Monroe!Print_Area</vt:lpstr>
      <vt:lpstr>Montcalm!Print_Area</vt:lpstr>
      <vt:lpstr>Mott!Print_Area</vt:lpstr>
      <vt:lpstr>Muskegon!Print_Area</vt:lpstr>
      <vt:lpstr>'North Central'!Print_Area</vt:lpstr>
      <vt:lpstr>Northwestern!Print_Area</vt:lpstr>
      <vt:lpstr>Oakland!Print_Area</vt:lpstr>
      <vt:lpstr>'SC4'!Print_Area</vt:lpstr>
      <vt:lpstr>Schoolcraft!Print_Area</vt:lpstr>
      <vt:lpstr>'State Totals'!Print_Area</vt:lpstr>
      <vt:lpstr>SW!Print_Area</vt:lpstr>
      <vt:lpstr>Washtenaw!Print_Area</vt:lpstr>
      <vt:lpstr>Wayne!Print_Area</vt:lpstr>
      <vt:lpstr>WestShore!Print_Area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Kuchuk, Tracy (WDA)</dc:creator>
  <cp:lastModifiedBy>Kuchuk, Tracy (WDA)</cp:lastModifiedBy>
  <dcterms:created xsi:type="dcterms:W3CDTF">2016-02-08T18:39:44Z</dcterms:created>
  <dcterms:modified xsi:type="dcterms:W3CDTF">2016-02-22T15:18:28Z</dcterms:modified>
</cp:coreProperties>
</file>